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Парко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9" i="1" l="1"/>
  <c r="C89" i="1"/>
  <c r="C75" i="1"/>
  <c r="C59" i="1"/>
  <c r="C48" i="1"/>
  <c r="C40" i="1"/>
  <c r="C32" i="1"/>
  <c r="C112" i="1" s="1"/>
  <c r="C116" i="1" s="1"/>
  <c r="C117" i="1" s="1"/>
  <c r="C24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86" authorId="0" shapeId="0">
      <text>
        <r>
          <rPr>
            <b/>
            <sz val="9"/>
            <color indexed="81"/>
            <rFont val="Tahoma"/>
            <family val="2"/>
            <charset val="204"/>
          </rPr>
          <t>Замена теплосчетчика 30.07.2024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Замена водосчетчинка 20.07.2024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<sst xmlns="http://schemas.openxmlformats.org/spreadsheetml/2006/main" count="134" uniqueCount="124">
  <si>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</si>
  <si>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</si>
  <si>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</si>
  <si>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</si>
  <si>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</si>
  <si>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</si>
  <si>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</si>
  <si>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</si>
  <si>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</si>
  <si>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</si>
  <si>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</si>
  <si>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</si>
  <si>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</si>
  <si>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</si>
  <si>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</si>
  <si>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ПТО лифтов</t>
  </si>
  <si>
    <t>4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</si>
  <si>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</si>
  <si>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</si>
  <si>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</si>
  <si>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</si>
  <si>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</si>
  <si>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</si>
  <si>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</si>
  <si>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</si>
  <si>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</si>
  <si>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</si>
  <si>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</si>
  <si>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</si>
  <si>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</si>
  <si>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</si>
  <si>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</si>
  <si>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</si>
  <si>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</si>
  <si>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</si>
  <si>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</si>
  <si>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</si>
  <si>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</si>
  <si>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</si>
  <si>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</si>
  <si>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</si>
  <si>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</si>
  <si>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</si>
  <si>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</si>
  <si>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</si>
  <si>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</si>
  <si>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</si>
  <si>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</si>
  <si>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</si>
  <si>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</si>
  <si>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</si>
  <si>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</si>
  <si>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</si>
  <si>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</si>
  <si>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</si>
  <si>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</si>
  <si>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</si>
  <si>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</si>
  <si>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</si>
  <si>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</si>
  <si>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</si>
  <si>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</si>
  <si>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</si>
  <si>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</si>
  <si>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</si>
  <si>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</si>
  <si>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</si>
  <si>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</si>
  <si>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</si>
  <si>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</si>
  <si>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</si>
  <si>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</si>
  <si>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</si>
  <si>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</si>
  <si>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</si>
  <si>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</si>
  <si>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</si>
  <si>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</si>
  <si>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</si>
  <si>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</si>
  <si>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</si>
  <si>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</si>
  <si>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</si>
  <si>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</si>
  <si>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</si>
  <si>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Поверка (замена) общедомового счетчика воды</t>
  </si>
  <si>
    <t>Замена комплекта термометров сопротивления теплосчетчик</t>
  </si>
  <si>
    <t>17</t>
  </si>
  <si>
    <t xml:space="preserve"> Текущий ремонт (непредвиденные работы)</t>
  </si>
  <si>
    <t>Текущий ремонт электрооборудования</t>
  </si>
  <si>
    <t>смена настенного патрона  в МОП (незадымляемая лестница)</t>
  </si>
  <si>
    <t>замена автоматического выключателя (кв.№23)</t>
  </si>
  <si>
    <t>Текущий ремонт систем ВиК</t>
  </si>
  <si>
    <t>замена участка магистрали ГВС с отключением ГВС (в ИТП)</t>
  </si>
  <si>
    <t>сварочные работы (в ИТП)</t>
  </si>
  <si>
    <t>устранение свища на стояке ХВС (кв.16)</t>
  </si>
  <si>
    <t>демонтаж, монтаж ППР</t>
  </si>
  <si>
    <t>Текущий ремонт систем конструктивных элементов</t>
  </si>
  <si>
    <t>устранение сложного засора мусоропровода 7-9 этаж (05.02.2024г)</t>
  </si>
  <si>
    <t>Ремонт входной двери (Формика)</t>
  </si>
  <si>
    <t>обрезка ствола дерева с распиловкой по 0,7м на придомовой территории (25.04.2024)</t>
  </si>
  <si>
    <t>ремонт асфальтового покрытия</t>
  </si>
  <si>
    <t>укрепление металлического листа порога анкерными болтами в контейнерном помещении</t>
  </si>
  <si>
    <t>контейнерна - ремонт шибера закрепление металлической пластины 60*30мм с помощью эл.сварки (10.09.2024)</t>
  </si>
  <si>
    <t>ремонт кровли отдельными местами технониколем(12.09.2024)</t>
  </si>
  <si>
    <t>укрепление дверного навеса на пожарной лестнице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</si>
  <si>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</si>
  <si>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</si>
  <si>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</si>
  <si>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</si>
  <si>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</si>
  <si>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</si>
  <si>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ул.Парковая 14</t>
  </si>
  <si>
    <t>Результат на 01.01.2023 г. ("+" экономия, "-" перерасход)</t>
  </si>
  <si>
    <t xml:space="preserve">   1. Содержание помещений общего пользования</t>
  </si>
  <si>
    <t xml:space="preserve">Итого начислено населению </t>
  </si>
  <si>
    <t xml:space="preserve">Итого оплачено населением </t>
  </si>
  <si>
    <t>Доход от сдачи в аренду нежилых помещений(без НДС)</t>
  </si>
  <si>
    <t>Результат накоплением "+" - экономия "-" - перерасход</t>
  </si>
  <si>
    <t>Результат за 2024 год "+" - экономия "-" - перерасход</t>
  </si>
  <si>
    <t xml:space="preserve">Отчет за 2024 г. </t>
  </si>
  <si>
    <t>Техническое содержание 1 лифта (грузоподъемность 500 кг)</t>
  </si>
  <si>
    <t>Техническое содержание 1 лифта (грузоподъемность 400 кг)</t>
  </si>
  <si>
    <t>Разработка документации на систему пожарной сигнализации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</si>
</sst>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6" fillId="0" borderId="1" xfId="2" applyNumberFormat="1" applyFont="1" applyBorder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" fontId="6" fillId="0" borderId="1" xfId="2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8" fillId="0" borderId="0" xfId="0" applyFont="1" applyFill="1"/>
    <xf numFmtId="16" fontId="6" fillId="0" borderId="5" xfId="0" applyNumberFormat="1" applyFont="1" applyFill="1" applyBorder="1" applyAlignment="1">
      <alignment wrapText="1"/>
    </xf>
    <xf numFmtId="0" fontId="2" fillId="0" borderId="6" xfId="0" applyFont="1" applyFill="1" applyBorder="1"/>
    <xf numFmtId="2" fontId="2" fillId="0" borderId="7" xfId="0" applyNumberFormat="1" applyFont="1" applyFill="1" applyBorder="1" applyAlignment="1">
      <alignment horizontal="right" wrapText="1"/>
    </xf>
    <xf numFmtId="49" fontId="6" fillId="0" borderId="8" xfId="0" applyNumberFormat="1" applyFont="1" applyFill="1" applyBorder="1" applyAlignment="1"/>
    <xf numFmtId="0" fontId="2" fillId="0" borderId="1" xfId="0" applyFont="1" applyFill="1" applyBorder="1"/>
    <xf numFmtId="49" fontId="6" fillId="0" borderId="5" xfId="0" applyNumberFormat="1" applyFont="1" applyFill="1" applyBorder="1" applyAlignment="1"/>
    <xf numFmtId="0" fontId="2" fillId="0" borderId="6" xfId="0" applyFont="1" applyFill="1" applyBorder="1" applyAlignment="1">
      <alignment wrapText="1"/>
    </xf>
    <xf numFmtId="49" fontId="6" fillId="0" borderId="9" xfId="0" applyNumberFormat="1" applyFont="1" applyFill="1" applyBorder="1" applyAlignment="1"/>
    <xf numFmtId="0" fontId="2" fillId="0" borderId="10" xfId="0" applyFont="1" applyFill="1" applyBorder="1"/>
    <xf numFmtId="2" fontId="6" fillId="0" borderId="11" xfId="0" applyNumberFormat="1" applyFont="1" applyFill="1" applyBorder="1"/>
    <xf numFmtId="49" fontId="6" fillId="0" borderId="12" xfId="0" applyNumberFormat="1" applyFont="1" applyFill="1" applyBorder="1" applyAlignment="1">
      <alignment horizontal="center"/>
    </xf>
    <xf numFmtId="0" fontId="6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2" fontId="2" fillId="0" borderId="11" xfId="0" applyNumberFormat="1" applyFont="1" applyFill="1" applyBorder="1"/>
    <xf numFmtId="49" fontId="6" fillId="0" borderId="13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0" fontId="8" fillId="0" borderId="0" xfId="0" applyFont="1" applyFill="1" applyBorder="1"/>
    <xf numFmtId="0" fontId="6" fillId="0" borderId="1" xfId="0" applyFont="1" applyFill="1" applyBorder="1" applyAlignment="1"/>
    <xf numFmtId="49" fontId="6" fillId="0" borderId="1" xfId="0" applyNumberFormat="1" applyFont="1" applyFill="1" applyBorder="1" applyAlignment="1"/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horizontal="right" wrapText="1"/>
    </xf>
    <xf numFmtId="49" fontId="6" fillId="0" borderId="14" xfId="0" applyNumberFormat="1" applyFont="1" applyFill="1" applyBorder="1" applyAlignment="1"/>
    <xf numFmtId="0" fontId="2" fillId="0" borderId="10" xfId="0" applyFont="1" applyFill="1" applyBorder="1" applyAlignment="1"/>
    <xf numFmtId="2" fontId="6" fillId="0" borderId="11" xfId="0" applyNumberFormat="1" applyFont="1" applyFill="1" applyBorder="1" applyAlignment="1"/>
    <xf numFmtId="49" fontId="6" fillId="0" borderId="2" xfId="0" applyNumberFormat="1" applyFont="1" applyFill="1" applyBorder="1" applyAlignment="1">
      <alignment horizontal="center"/>
    </xf>
    <xf numFmtId="0" fontId="6" fillId="0" borderId="4" xfId="0" applyFont="1" applyFill="1" applyBorder="1" applyAlignment="1"/>
    <xf numFmtId="49" fontId="6" fillId="0" borderId="5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0" fontId="6" fillId="0" borderId="15" xfId="0" applyFont="1" applyFill="1" applyBorder="1"/>
    <xf numFmtId="49" fontId="6" fillId="0" borderId="16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wrapText="1"/>
    </xf>
    <xf numFmtId="49" fontId="6" fillId="0" borderId="18" xfId="0" applyNumberFormat="1" applyFont="1" applyFill="1" applyBorder="1" applyAlignment="1">
      <alignment horizontal="center"/>
    </xf>
    <xf numFmtId="0" fontId="2" fillId="0" borderId="19" xfId="0" applyFont="1" applyFill="1" applyBorder="1"/>
    <xf numFmtId="2" fontId="6" fillId="0" borderId="20" xfId="0" applyNumberFormat="1" applyFont="1" applyFill="1" applyBorder="1"/>
    <xf numFmtId="0" fontId="6" fillId="0" borderId="15" xfId="0" applyFont="1" applyFill="1" applyBorder="1" applyAlignment="1">
      <alignment wrapText="1"/>
    </xf>
    <xf numFmtId="49" fontId="6" fillId="0" borderId="14" xfId="0" applyNumberFormat="1" applyFont="1" applyFill="1" applyBorder="1" applyAlignment="1">
      <alignment horizontal="center"/>
    </xf>
    <xf numFmtId="0" fontId="6" fillId="0" borderId="21" xfId="0" applyFont="1" applyFill="1" applyBorder="1"/>
    <xf numFmtId="2" fontId="2" fillId="0" borderId="22" xfId="0" applyNumberFormat="1" applyFont="1" applyFill="1" applyBorder="1" applyAlignment="1">
      <alignment horizontal="right" wrapText="1"/>
    </xf>
    <xf numFmtId="49" fontId="6" fillId="0" borderId="23" xfId="0" applyNumberFormat="1" applyFont="1" applyFill="1" applyBorder="1" applyAlignment="1">
      <alignment horizontal="center"/>
    </xf>
    <xf numFmtId="0" fontId="6" fillId="0" borderId="24" xfId="0" applyFont="1" applyFill="1" applyBorder="1"/>
    <xf numFmtId="2" fontId="2" fillId="0" borderId="11" xfId="0" applyNumberFormat="1" applyFont="1" applyFill="1" applyBorder="1" applyAlignment="1">
      <alignment horizontal="right"/>
    </xf>
    <xf numFmtId="49" fontId="6" fillId="0" borderId="25" xfId="0" applyNumberFormat="1" applyFont="1" applyFill="1" applyBorder="1" applyAlignment="1">
      <alignment horizontal="center"/>
    </xf>
    <xf numFmtId="0" fontId="6" fillId="0" borderId="26" xfId="0" applyFont="1" applyFill="1" applyBorder="1" applyAlignment="1"/>
    <xf numFmtId="0" fontId="6" fillId="0" borderId="27" xfId="0" applyFont="1" applyFill="1" applyBorder="1" applyAlignment="1"/>
    <xf numFmtId="0" fontId="2" fillId="0" borderId="17" xfId="0" applyFont="1" applyFill="1" applyBorder="1"/>
    <xf numFmtId="2" fontId="2" fillId="0" borderId="28" xfId="0" applyNumberFormat="1" applyFont="1" applyFill="1" applyBorder="1" applyAlignment="1">
      <alignment horizontal="right" wrapText="1"/>
    </xf>
    <xf numFmtId="0" fontId="6" fillId="0" borderId="10" xfId="0" applyFont="1" applyFill="1" applyBorder="1"/>
    <xf numFmtId="0" fontId="2" fillId="0" borderId="19" xfId="0" applyFont="1" applyFill="1" applyBorder="1" applyAlignment="1"/>
    <xf numFmtId="2" fontId="6" fillId="0" borderId="20" xfId="0" applyNumberFormat="1" applyFont="1" applyFill="1" applyBorder="1" applyAlignment="1"/>
    <xf numFmtId="0" fontId="2" fillId="0" borderId="15" xfId="0" applyFont="1" applyFill="1" applyBorder="1" applyAlignment="1"/>
    <xf numFmtId="0" fontId="6" fillId="0" borderId="24" xfId="0" applyFont="1" applyFill="1" applyBorder="1" applyAlignment="1"/>
    <xf numFmtId="49" fontId="6" fillId="0" borderId="16" xfId="0" applyNumberFormat="1" applyFont="1" applyFill="1" applyBorder="1" applyAlignment="1"/>
    <xf numFmtId="0" fontId="6" fillId="0" borderId="17" xfId="0" applyFont="1" applyFill="1" applyBorder="1"/>
    <xf numFmtId="164" fontId="6" fillId="0" borderId="29" xfId="2" applyNumberFormat="1" applyFont="1" applyFill="1" applyBorder="1"/>
    <xf numFmtId="2" fontId="6" fillId="0" borderId="29" xfId="0" applyNumberFormat="1" applyFont="1" applyFill="1" applyBorder="1" applyAlignment="1">
      <alignment horizontal="right" wrapText="1"/>
    </xf>
    <xf numFmtId="2" fontId="6" fillId="0" borderId="7" xfId="0" applyNumberFormat="1" applyFont="1" applyFill="1" applyBorder="1" applyAlignment="1">
      <alignment horizontal="right" wrapText="1"/>
    </xf>
    <xf numFmtId="2" fontId="6" fillId="0" borderId="22" xfId="0" applyNumberFormat="1" applyFont="1" applyFill="1" applyBorder="1" applyAlignment="1">
      <alignment horizontal="right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2" fontId="2" fillId="0" borderId="0" xfId="1" applyNumberFormat="1" applyFont="1"/>
    <xf numFmtId="0" fontId="2" fillId="0" borderId="0" xfId="1" applyFo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2" fontId="9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6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8"/>
  <sheetViews>
    <sheetView tabSelected="1" topLeftCell="A98" workbookViewId="0">
      <selection activeCell="D113" sqref="D113"/>
    </sheetView>
  </sheetViews>
  <sheetFormatPr defaultColWidth="9.140625" defaultRowHeight="15.75" x14ac:dyDescent="0.25"/>
  <cols>
    <col min="1" max="1" width="5.28515625" style="15" customWidth="1"/>
    <col min="2" max="2" width="70.5703125" style="15" customWidth="1"/>
    <col min="3" max="3" width="18.85546875" style="15" customWidth="1"/>
    <col min="4" max="4" width="13.140625" style="15" customWidth="1"/>
    <col min="5" max="199" width="9.140625" style="15" customWidth="1"/>
    <col min="200" max="200" width="5.28515625" style="15" customWidth="1"/>
    <col min="201" max="201" width="49.7109375" style="15" customWidth="1"/>
    <col min="202" max="202" width="9.140625" style="15" customWidth="1"/>
    <col min="203" max="203" width="7.7109375" style="15" customWidth="1"/>
    <col min="204" max="204" width="7.28515625" style="15" customWidth="1"/>
    <col min="205" max="205" width="5.85546875" style="15" customWidth="1"/>
    <col min="206" max="206" width="6.5703125" style="15" customWidth="1"/>
    <col min="207" max="207" width="13" style="15" customWidth="1"/>
    <col min="208" max="208" width="9.140625" style="15" customWidth="1"/>
    <col min="209" max="209" width="6.140625" style="15" customWidth="1"/>
    <col min="210" max="210" width="9.5703125" style="15" customWidth="1"/>
    <col min="211" max="211" width="11.5703125" style="15" customWidth="1"/>
    <col min="212" max="212" width="9.140625" style="15" customWidth="1"/>
    <col min="213" max="213" width="5.85546875" style="15" customWidth="1"/>
    <col min="214" max="214" width="9.140625" style="15" customWidth="1"/>
    <col min="215" max="215" width="10.140625" style="15" customWidth="1"/>
    <col min="216" max="216" width="9.140625" style="15" customWidth="1"/>
    <col min="217" max="217" width="6.42578125" style="15" customWidth="1"/>
    <col min="218" max="218" width="9.140625" style="15" customWidth="1"/>
    <col min="219" max="219" width="10.140625" style="15" customWidth="1"/>
    <col min="220" max="220" width="9.140625" style="15" customWidth="1"/>
    <col min="221" max="221" width="6.7109375" style="15" customWidth="1"/>
    <col min="222" max="222" width="9.140625" style="15" customWidth="1"/>
    <col min="223" max="223" width="11.28515625" style="15" customWidth="1"/>
    <col min="224" max="224" width="9.140625" style="15" customWidth="1"/>
    <col min="225" max="225" width="6.140625" style="15" customWidth="1"/>
    <col min="226" max="226" width="9.140625" style="15" customWidth="1"/>
    <col min="227" max="227" width="11.5703125" style="15" customWidth="1"/>
    <col min="228" max="228" width="9.140625" style="15" customWidth="1"/>
    <col min="229" max="229" width="6.7109375" style="15" customWidth="1"/>
    <col min="230" max="230" width="9.140625" style="15" customWidth="1"/>
    <col min="231" max="231" width="12.42578125" style="15" customWidth="1"/>
    <col min="232" max="232" width="9.140625" style="15" customWidth="1"/>
    <col min="233" max="233" width="6.85546875" style="15" customWidth="1"/>
    <col min="234" max="234" width="9.140625" style="15" customWidth="1"/>
    <col min="235" max="235" width="12" style="15" customWidth="1"/>
    <col min="236" max="236" width="9.140625" style="15" customWidth="1"/>
    <col min="237" max="237" width="6.5703125" style="15" customWidth="1"/>
    <col min="238" max="238" width="9.140625" style="15" customWidth="1"/>
    <col min="239" max="239" width="10.5703125" style="15" customWidth="1"/>
    <col min="240" max="240" width="9.140625" style="15" customWidth="1"/>
    <col min="241" max="241" width="7" style="15" customWidth="1"/>
    <col min="242" max="242" width="9.140625" style="15" customWidth="1"/>
    <col min="243" max="243" width="10.85546875" style="15" customWidth="1"/>
    <col min="244" max="244" width="9.140625" style="15" customWidth="1"/>
    <col min="245" max="245" width="7" style="15" customWidth="1"/>
    <col min="246" max="246" width="9.140625" style="15" customWidth="1"/>
    <col min="247" max="247" width="12.7109375" style="15" customWidth="1"/>
    <col min="248" max="248" width="9.140625" style="15" customWidth="1"/>
    <col min="249" max="249" width="6" style="15" customWidth="1"/>
    <col min="250" max="252" width="9.140625" style="15" customWidth="1"/>
    <col min="253" max="253" width="7.140625" style="15" customWidth="1"/>
    <col min="254" max="254" width="9.140625" style="15" customWidth="1"/>
    <col min="255" max="255" width="11.5703125" style="15" customWidth="1"/>
    <col min="256" max="16384" width="9.140625" style="15"/>
  </cols>
  <sheetData>
    <row r="1" spans="1:3" s="2" customFormat="1" x14ac:dyDescent="0.25">
      <c r="A1" s="89" t="s">
        <v>120</v>
      </c>
      <c r="B1" s="89"/>
      <c r="C1" s="1"/>
    </row>
    <row r="2" spans="1:3" s="2" customFormat="1" x14ac:dyDescent="0.25">
      <c r="A2" s="89" t="s">
        <v>111</v>
      </c>
      <c r="B2" s="89"/>
      <c r="C2" s="1"/>
    </row>
    <row r="3" spans="1:3" s="2" customFormat="1" x14ac:dyDescent="0.25">
      <c r="A3" s="89" t="s">
        <v>112</v>
      </c>
      <c r="B3" s="89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113</v>
      </c>
      <c r="C5" s="11">
        <v>392601.50170000002</v>
      </c>
    </row>
    <row r="6" spans="1:3" s="7" customFormat="1" ht="16.5" thickBot="1" x14ac:dyDescent="0.3">
      <c r="A6" s="8"/>
      <c r="B6" s="9" t="s">
        <v>114</v>
      </c>
      <c r="C6" s="10"/>
    </row>
    <row r="7" spans="1:3" ht="16.5" thickBot="1" x14ac:dyDescent="0.3">
      <c r="A7" s="12">
        <v>1</v>
      </c>
      <c r="B7" s="13" t="s">
        <v>0</v>
      </c>
      <c r="C7" s="14"/>
    </row>
    <row r="8" spans="1:3" ht="12.75" customHeight="1" x14ac:dyDescent="0.25">
      <c r="A8" s="16"/>
      <c r="B8" s="17" t="s">
        <v>1</v>
      </c>
      <c r="C8" s="18">
        <v>41856.032000000007</v>
      </c>
    </row>
    <row r="9" spans="1:3" x14ac:dyDescent="0.25">
      <c r="A9" s="19"/>
      <c r="B9" s="20" t="s">
        <v>2</v>
      </c>
      <c r="C9" s="18">
        <v>79271.616000000009</v>
      </c>
    </row>
    <row r="10" spans="1:3" ht="12.75" customHeight="1" x14ac:dyDescent="0.25">
      <c r="A10" s="19"/>
      <c r="B10" s="20" t="s">
        <v>3</v>
      </c>
      <c r="C10" s="18">
        <v>24888.096000000001</v>
      </c>
    </row>
    <row r="11" spans="1:3" x14ac:dyDescent="0.25">
      <c r="A11" s="19"/>
      <c r="B11" s="20" t="s">
        <v>4</v>
      </c>
      <c r="C11" s="18">
        <v>92126.04</v>
      </c>
    </row>
    <row r="12" spans="1:3" x14ac:dyDescent="0.25">
      <c r="A12" s="21"/>
      <c r="B12" s="22" t="s">
        <v>5</v>
      </c>
      <c r="C12" s="18">
        <v>17269.688099999999</v>
      </c>
    </row>
    <row r="13" spans="1:3" x14ac:dyDescent="0.25">
      <c r="A13" s="19"/>
      <c r="B13" s="20" t="s">
        <v>6</v>
      </c>
      <c r="C13" s="18">
        <v>1640.0855999999999</v>
      </c>
    </row>
    <row r="14" spans="1:3" ht="16.5" thickBot="1" x14ac:dyDescent="0.3">
      <c r="A14" s="23"/>
      <c r="B14" s="24" t="s">
        <v>7</v>
      </c>
      <c r="C14" s="25">
        <f>SUM(C8:C13)</f>
        <v>257051.55769999998</v>
      </c>
    </row>
    <row r="15" spans="1:3" ht="14.25" customHeight="1" thickBot="1" x14ac:dyDescent="0.3">
      <c r="A15" s="26" t="s">
        <v>8</v>
      </c>
      <c r="B15" s="27" t="s">
        <v>9</v>
      </c>
      <c r="C15" s="28"/>
    </row>
    <row r="16" spans="1:3" ht="15.75" customHeight="1" x14ac:dyDescent="0.25">
      <c r="A16" s="21"/>
      <c r="B16" s="22" t="s">
        <v>10</v>
      </c>
      <c r="C16" s="18">
        <v>0</v>
      </c>
    </row>
    <row r="17" spans="1:3" ht="15.75" customHeight="1" x14ac:dyDescent="0.25">
      <c r="A17" s="19"/>
      <c r="B17" s="29" t="s">
        <v>11</v>
      </c>
      <c r="C17" s="18">
        <v>0</v>
      </c>
    </row>
    <row r="18" spans="1:3" x14ac:dyDescent="0.25">
      <c r="A18" s="23"/>
      <c r="B18" s="30" t="s">
        <v>12</v>
      </c>
      <c r="C18" s="18">
        <v>1014.093</v>
      </c>
    </row>
    <row r="19" spans="1:3" x14ac:dyDescent="0.25">
      <c r="A19" s="23"/>
      <c r="B19" s="24" t="s">
        <v>13</v>
      </c>
      <c r="C19" s="31">
        <v>0</v>
      </c>
    </row>
    <row r="20" spans="1:3" ht="13.5" customHeight="1" x14ac:dyDescent="0.25">
      <c r="A20" s="32"/>
      <c r="B20" s="24" t="s">
        <v>7</v>
      </c>
      <c r="C20" s="25">
        <v>1014.093</v>
      </c>
    </row>
    <row r="21" spans="1:3" s="36" customFormat="1" ht="13.5" customHeight="1" x14ac:dyDescent="0.25">
      <c r="A21" s="33" t="s">
        <v>14</v>
      </c>
      <c r="B21" s="34" t="s">
        <v>121</v>
      </c>
      <c r="C21" s="35">
        <v>83400</v>
      </c>
    </row>
    <row r="22" spans="1:3" s="36" customFormat="1" ht="13.5" customHeight="1" x14ac:dyDescent="0.25">
      <c r="A22" s="33"/>
      <c r="B22" s="34" t="s">
        <v>122</v>
      </c>
      <c r="C22" s="35">
        <v>81000</v>
      </c>
    </row>
    <row r="23" spans="1:3" s="36" customFormat="1" ht="13.5" customHeight="1" x14ac:dyDescent="0.25">
      <c r="A23" s="33"/>
      <c r="B23" s="34" t="s">
        <v>15</v>
      </c>
      <c r="C23" s="35">
        <v>11484</v>
      </c>
    </row>
    <row r="24" spans="1:3" s="36" customFormat="1" ht="13.5" customHeight="1" x14ac:dyDescent="0.25">
      <c r="A24" s="33"/>
      <c r="B24" s="20" t="s">
        <v>7</v>
      </c>
      <c r="C24" s="35">
        <f>SUM(C21:C23)</f>
        <v>175884</v>
      </c>
    </row>
    <row r="25" spans="1:3" s="36" customFormat="1" ht="12.75" customHeight="1" x14ac:dyDescent="0.25">
      <c r="A25" s="33" t="s">
        <v>16</v>
      </c>
      <c r="B25" s="37" t="s">
        <v>17</v>
      </c>
      <c r="C25" s="37"/>
    </row>
    <row r="26" spans="1:3" ht="17.25" customHeight="1" x14ac:dyDescent="0.25">
      <c r="A26" s="38"/>
      <c r="B26" s="39" t="s">
        <v>18</v>
      </c>
      <c r="C26" s="40">
        <v>7495.2000000000007</v>
      </c>
    </row>
    <row r="27" spans="1:3" ht="17.25" customHeight="1" x14ac:dyDescent="0.25">
      <c r="A27" s="38"/>
      <c r="B27" s="39" t="s">
        <v>19</v>
      </c>
      <c r="C27" s="40">
        <v>17217.876</v>
      </c>
    </row>
    <row r="28" spans="1:3" ht="15" customHeight="1" x14ac:dyDescent="0.25">
      <c r="A28" s="21"/>
      <c r="B28" s="39" t="s">
        <v>20</v>
      </c>
      <c r="C28" s="18">
        <v>21767.432400000005</v>
      </c>
    </row>
    <row r="29" spans="1:3" ht="20.25" customHeight="1" x14ac:dyDescent="0.25">
      <c r="A29" s="21"/>
      <c r="B29" s="39" t="s">
        <v>21</v>
      </c>
      <c r="C29" s="18">
        <v>0</v>
      </c>
    </row>
    <row r="30" spans="1:3" ht="16.5" customHeight="1" x14ac:dyDescent="0.25">
      <c r="A30" s="21"/>
      <c r="B30" s="39" t="s">
        <v>22</v>
      </c>
      <c r="C30" s="18">
        <v>0</v>
      </c>
    </row>
    <row r="31" spans="1:3" ht="17.25" customHeight="1" x14ac:dyDescent="0.25">
      <c r="A31" s="41"/>
      <c r="B31" s="42" t="s">
        <v>23</v>
      </c>
      <c r="C31" s="18">
        <v>1837.0600000000006</v>
      </c>
    </row>
    <row r="32" spans="1:3" ht="20.25" customHeight="1" thickBot="1" x14ac:dyDescent="0.3">
      <c r="A32" s="23"/>
      <c r="B32" s="42" t="s">
        <v>24</v>
      </c>
      <c r="C32" s="43">
        <f>SUM(C26:C31)</f>
        <v>48317.568400000004</v>
      </c>
    </row>
    <row r="33" spans="1:3" ht="15" customHeight="1" thickBot="1" x14ac:dyDescent="0.3">
      <c r="A33" s="44" t="s">
        <v>25</v>
      </c>
      <c r="B33" s="27" t="s">
        <v>26</v>
      </c>
      <c r="C33" s="45"/>
    </row>
    <row r="34" spans="1:3" ht="31.5" x14ac:dyDescent="0.25">
      <c r="A34" s="21"/>
      <c r="B34" s="22" t="s">
        <v>27</v>
      </c>
      <c r="C34" s="18">
        <v>3064.0399999999995</v>
      </c>
    </row>
    <row r="35" spans="1:3" x14ac:dyDescent="0.25">
      <c r="A35" s="19"/>
      <c r="B35" s="29" t="s">
        <v>28</v>
      </c>
      <c r="C35" s="18">
        <v>4204.4414999999999</v>
      </c>
    </row>
    <row r="36" spans="1:3" x14ac:dyDescent="0.25">
      <c r="A36" s="19"/>
      <c r="B36" s="29" t="s">
        <v>29</v>
      </c>
      <c r="C36" s="18">
        <v>6380.5349999999999</v>
      </c>
    </row>
    <row r="37" spans="1:3" hidden="1" x14ac:dyDescent="0.25">
      <c r="A37" s="19"/>
      <c r="B37" s="20" t="s">
        <v>30</v>
      </c>
      <c r="C37" s="18">
        <v>0</v>
      </c>
    </row>
    <row r="38" spans="1:3" x14ac:dyDescent="0.25">
      <c r="A38" s="23"/>
      <c r="B38" s="24" t="s">
        <v>31</v>
      </c>
      <c r="C38" s="18">
        <v>430.77599999999995</v>
      </c>
    </row>
    <row r="39" spans="1:3" x14ac:dyDescent="0.25">
      <c r="A39" s="23"/>
      <c r="B39" s="24" t="s">
        <v>32</v>
      </c>
      <c r="C39" s="18">
        <v>14245.715</v>
      </c>
    </row>
    <row r="40" spans="1:3" ht="16.5" thickBot="1" x14ac:dyDescent="0.3">
      <c r="A40" s="23"/>
      <c r="B40" s="24" t="s">
        <v>7</v>
      </c>
      <c r="C40" s="25">
        <f>SUM(C34:C39)</f>
        <v>28325.5075</v>
      </c>
    </row>
    <row r="41" spans="1:3" ht="16.5" thickBot="1" x14ac:dyDescent="0.3">
      <c r="A41" s="44" t="s">
        <v>33</v>
      </c>
      <c r="B41" s="27" t="s">
        <v>34</v>
      </c>
      <c r="C41" s="45"/>
    </row>
    <row r="42" spans="1:3" hidden="1" x14ac:dyDescent="0.25">
      <c r="A42" s="46"/>
      <c r="B42" s="17" t="s">
        <v>35</v>
      </c>
      <c r="C42" s="18">
        <v>0</v>
      </c>
    </row>
    <row r="43" spans="1:3" ht="31.5" x14ac:dyDescent="0.25">
      <c r="A43" s="47"/>
      <c r="B43" s="29" t="s">
        <v>36</v>
      </c>
      <c r="C43" s="18">
        <v>11834.236000000001</v>
      </c>
    </row>
    <row r="44" spans="1:3" ht="31.5" x14ac:dyDescent="0.25">
      <c r="A44" s="47"/>
      <c r="B44" s="29" t="s">
        <v>37</v>
      </c>
      <c r="C44" s="18">
        <v>3931.5647999999997</v>
      </c>
    </row>
    <row r="45" spans="1:3" ht="31.5" x14ac:dyDescent="0.25">
      <c r="A45" s="47"/>
      <c r="B45" s="29" t="s">
        <v>38</v>
      </c>
      <c r="C45" s="18">
        <v>6850.2</v>
      </c>
    </row>
    <row r="46" spans="1:3" ht="31.5" x14ac:dyDescent="0.25">
      <c r="A46" s="47"/>
      <c r="B46" s="29" t="s">
        <v>39</v>
      </c>
      <c r="C46" s="18">
        <v>3577.4459999999999</v>
      </c>
    </row>
    <row r="47" spans="1:3" ht="31.5" x14ac:dyDescent="0.25">
      <c r="A47" s="47"/>
      <c r="B47" s="29" t="s">
        <v>40</v>
      </c>
      <c r="C47" s="18">
        <v>4370.8464000000004</v>
      </c>
    </row>
    <row r="48" spans="1:3" ht="16.5" thickBot="1" x14ac:dyDescent="0.3">
      <c r="A48" s="48"/>
      <c r="B48" s="30" t="s">
        <v>7</v>
      </c>
      <c r="C48" s="25">
        <f>SUM(C43:C47)</f>
        <v>30564.2932</v>
      </c>
    </row>
    <row r="49" spans="1:3" ht="16.5" thickBot="1" x14ac:dyDescent="0.3">
      <c r="A49" s="44" t="s">
        <v>41</v>
      </c>
      <c r="B49" s="49" t="s">
        <v>42</v>
      </c>
      <c r="C49" s="75">
        <v>46079.714999999997</v>
      </c>
    </row>
    <row r="50" spans="1:3" ht="15" customHeight="1" thickBot="1" x14ac:dyDescent="0.3">
      <c r="A50" s="44" t="s">
        <v>43</v>
      </c>
      <c r="B50" s="49" t="s">
        <v>44</v>
      </c>
      <c r="C50" s="76">
        <v>988.56000000000006</v>
      </c>
    </row>
    <row r="51" spans="1:3" ht="32.25" thickBot="1" x14ac:dyDescent="0.3">
      <c r="A51" s="44" t="s">
        <v>45</v>
      </c>
      <c r="B51" s="13" t="s">
        <v>46</v>
      </c>
      <c r="C51" s="45"/>
    </row>
    <row r="52" spans="1:3" ht="31.5" x14ac:dyDescent="0.25">
      <c r="A52" s="50"/>
      <c r="B52" s="51" t="s">
        <v>46</v>
      </c>
      <c r="C52" s="18">
        <v>0</v>
      </c>
    </row>
    <row r="53" spans="1:3" x14ac:dyDescent="0.25">
      <c r="A53" s="46"/>
      <c r="B53" s="22" t="s">
        <v>47</v>
      </c>
      <c r="C53" s="18"/>
    </row>
    <row r="54" spans="1:3" x14ac:dyDescent="0.25">
      <c r="A54" s="47"/>
      <c r="B54" s="17" t="s">
        <v>48</v>
      </c>
      <c r="C54" s="18">
        <v>73659.960000000006</v>
      </c>
    </row>
    <row r="55" spans="1:3" x14ac:dyDescent="0.25">
      <c r="A55" s="47"/>
      <c r="B55" s="20" t="s">
        <v>49</v>
      </c>
      <c r="C55" s="18">
        <v>23052.771999999997</v>
      </c>
    </row>
    <row r="56" spans="1:3" x14ac:dyDescent="0.25">
      <c r="A56" s="47"/>
      <c r="B56" s="20" t="s">
        <v>50</v>
      </c>
      <c r="C56" s="18">
        <v>12206.495999999999</v>
      </c>
    </row>
    <row r="57" spans="1:3" x14ac:dyDescent="0.25">
      <c r="A57" s="47"/>
      <c r="B57" s="20" t="s">
        <v>51</v>
      </c>
      <c r="C57" s="18">
        <v>851.61599999999999</v>
      </c>
    </row>
    <row r="58" spans="1:3" x14ac:dyDescent="0.25">
      <c r="A58" s="47"/>
      <c r="B58" s="20" t="s">
        <v>52</v>
      </c>
      <c r="C58" s="18">
        <v>2762.1</v>
      </c>
    </row>
    <row r="59" spans="1:3" ht="16.5" thickBot="1" x14ac:dyDescent="0.3">
      <c r="A59" s="48"/>
      <c r="B59" s="24" t="s">
        <v>7</v>
      </c>
      <c r="C59" s="25">
        <f>SUM(C52:C58)</f>
        <v>112532.944</v>
      </c>
    </row>
    <row r="60" spans="1:3" ht="16.5" thickBot="1" x14ac:dyDescent="0.3">
      <c r="A60" s="44" t="s">
        <v>53</v>
      </c>
      <c r="B60" s="27" t="s">
        <v>54</v>
      </c>
      <c r="C60" s="45"/>
    </row>
    <row r="61" spans="1:3" x14ac:dyDescent="0.25">
      <c r="A61" s="47"/>
      <c r="B61" s="20" t="s">
        <v>55</v>
      </c>
      <c r="C61" s="18">
        <v>0</v>
      </c>
    </row>
    <row r="62" spans="1:3" x14ac:dyDescent="0.25">
      <c r="A62" s="48"/>
      <c r="B62" s="17" t="s">
        <v>56</v>
      </c>
      <c r="C62" s="18">
        <v>0</v>
      </c>
    </row>
    <row r="63" spans="1:3" ht="31.5" x14ac:dyDescent="0.25">
      <c r="A63" s="48"/>
      <c r="B63" s="29" t="s">
        <v>57</v>
      </c>
      <c r="C63" s="18">
        <v>0</v>
      </c>
    </row>
    <row r="64" spans="1:3" x14ac:dyDescent="0.25">
      <c r="A64" s="48"/>
      <c r="B64" s="20" t="s">
        <v>58</v>
      </c>
      <c r="C64" s="18">
        <v>0</v>
      </c>
    </row>
    <row r="65" spans="1:3" x14ac:dyDescent="0.25">
      <c r="A65" s="48"/>
      <c r="B65" s="24" t="s">
        <v>59</v>
      </c>
      <c r="C65" s="18">
        <v>5446.86</v>
      </c>
    </row>
    <row r="66" spans="1:3" x14ac:dyDescent="0.25">
      <c r="A66" s="48"/>
      <c r="B66" s="24" t="s">
        <v>60</v>
      </c>
      <c r="C66" s="18">
        <v>0</v>
      </c>
    </row>
    <row r="67" spans="1:3" ht="16.5" thickBot="1" x14ac:dyDescent="0.3">
      <c r="A67" s="52"/>
      <c r="B67" s="53" t="s">
        <v>24</v>
      </c>
      <c r="C67" s="54">
        <v>5446.86</v>
      </c>
    </row>
    <row r="68" spans="1:3" ht="16.5" thickBot="1" x14ac:dyDescent="0.3">
      <c r="A68" s="44" t="s">
        <v>61</v>
      </c>
      <c r="B68" s="27" t="s">
        <v>62</v>
      </c>
      <c r="C68" s="45"/>
    </row>
    <row r="69" spans="1:3" ht="31.5" x14ac:dyDescent="0.25">
      <c r="A69" s="46"/>
      <c r="B69" s="22" t="s">
        <v>63</v>
      </c>
      <c r="C69" s="18">
        <v>20955.503999999997</v>
      </c>
    </row>
    <row r="70" spans="1:3" ht="31.5" x14ac:dyDescent="0.25">
      <c r="A70" s="47"/>
      <c r="B70" s="29" t="s">
        <v>64</v>
      </c>
      <c r="C70" s="18">
        <v>41911.007999999994</v>
      </c>
    </row>
    <row r="71" spans="1:3" ht="31.5" x14ac:dyDescent="0.25">
      <c r="A71" s="47"/>
      <c r="B71" s="29" t="s">
        <v>65</v>
      </c>
      <c r="C71" s="18">
        <v>31433.255999999994</v>
      </c>
    </row>
    <row r="72" spans="1:3" ht="31.5" x14ac:dyDescent="0.25">
      <c r="A72" s="47"/>
      <c r="B72" s="29" t="s">
        <v>66</v>
      </c>
      <c r="C72" s="18">
        <v>0</v>
      </c>
    </row>
    <row r="73" spans="1:3" x14ac:dyDescent="0.25">
      <c r="A73" s="48"/>
      <c r="B73" s="30" t="s">
        <v>67</v>
      </c>
      <c r="C73" s="18">
        <v>0</v>
      </c>
    </row>
    <row r="74" spans="1:3" x14ac:dyDescent="0.25">
      <c r="A74" s="48"/>
      <c r="B74" s="30" t="s">
        <v>68</v>
      </c>
      <c r="C74" s="18">
        <v>0</v>
      </c>
    </row>
    <row r="75" spans="1:3" ht="16.5" thickBot="1" x14ac:dyDescent="0.3">
      <c r="A75" s="48"/>
      <c r="B75" s="24" t="s">
        <v>24</v>
      </c>
      <c r="C75" s="25">
        <f>SUM(C69:C74)</f>
        <v>94299.767999999982</v>
      </c>
    </row>
    <row r="76" spans="1:3" ht="32.25" thickBot="1" x14ac:dyDescent="0.3">
      <c r="A76" s="44" t="s">
        <v>69</v>
      </c>
      <c r="B76" s="55" t="s">
        <v>70</v>
      </c>
      <c r="C76" s="75">
        <v>52726.752</v>
      </c>
    </row>
    <row r="77" spans="1:3" ht="16.5" thickBot="1" x14ac:dyDescent="0.3">
      <c r="A77" s="56" t="s">
        <v>71</v>
      </c>
      <c r="B77" s="57" t="s">
        <v>72</v>
      </c>
      <c r="C77" s="77">
        <v>14702.651999999996</v>
      </c>
    </row>
    <row r="78" spans="1:3" ht="15.75" customHeight="1" thickBot="1" x14ac:dyDescent="0.3">
      <c r="A78" s="44" t="s">
        <v>73</v>
      </c>
      <c r="B78" s="49" t="s">
        <v>74</v>
      </c>
      <c r="C78" s="75">
        <v>566.64</v>
      </c>
    </row>
    <row r="79" spans="1:3" ht="19.5" customHeight="1" thickBot="1" x14ac:dyDescent="0.3">
      <c r="A79" s="59" t="s">
        <v>75</v>
      </c>
      <c r="B79" s="60" t="s">
        <v>76</v>
      </c>
      <c r="C79" s="76">
        <v>1574</v>
      </c>
    </row>
    <row r="80" spans="1:3" ht="16.5" thickBot="1" x14ac:dyDescent="0.3">
      <c r="A80" s="44" t="s">
        <v>77</v>
      </c>
      <c r="B80" s="27" t="s">
        <v>78</v>
      </c>
      <c r="C80" s="45"/>
    </row>
    <row r="81" spans="1:3" x14ac:dyDescent="0.25">
      <c r="A81" s="46"/>
      <c r="B81" s="17" t="s">
        <v>79</v>
      </c>
      <c r="C81" s="18">
        <v>5470.44</v>
      </c>
    </row>
    <row r="82" spans="1:3" x14ac:dyDescent="0.25">
      <c r="A82" s="19"/>
      <c r="B82" s="20" t="s">
        <v>80</v>
      </c>
      <c r="C82" s="18">
        <v>4122.1200000000008</v>
      </c>
    </row>
    <row r="83" spans="1:3" ht="35.25" customHeight="1" x14ac:dyDescent="0.25">
      <c r="A83" s="19"/>
      <c r="B83" s="29" t="s">
        <v>81</v>
      </c>
      <c r="C83" s="18">
        <v>4013.3999999999992</v>
      </c>
    </row>
    <row r="84" spans="1:3" ht="33.75" customHeight="1" x14ac:dyDescent="0.25">
      <c r="A84" s="19"/>
      <c r="B84" s="29" t="s">
        <v>82</v>
      </c>
      <c r="C84" s="18">
        <v>4013.3999999999992</v>
      </c>
    </row>
    <row r="85" spans="1:3" ht="47.25" x14ac:dyDescent="0.25">
      <c r="A85" s="23"/>
      <c r="B85" s="30" t="s">
        <v>83</v>
      </c>
      <c r="C85" s="18">
        <v>8026.7999999999984</v>
      </c>
    </row>
    <row r="86" spans="1:3" x14ac:dyDescent="0.25">
      <c r="A86" s="23"/>
      <c r="B86" s="30" t="s">
        <v>84</v>
      </c>
      <c r="C86" s="18">
        <v>14000</v>
      </c>
    </row>
    <row r="87" spans="1:3" x14ac:dyDescent="0.25">
      <c r="A87" s="23"/>
      <c r="B87" s="30" t="s">
        <v>85</v>
      </c>
      <c r="C87" s="61">
        <v>0</v>
      </c>
    </row>
    <row r="88" spans="1:3" x14ac:dyDescent="0.25">
      <c r="A88" s="23"/>
      <c r="B88" s="30" t="s">
        <v>86</v>
      </c>
      <c r="C88" s="61">
        <v>2000</v>
      </c>
    </row>
    <row r="89" spans="1:3" ht="16.5" thickBot="1" x14ac:dyDescent="0.3">
      <c r="A89" s="23"/>
      <c r="B89" s="24" t="s">
        <v>24</v>
      </c>
      <c r="C89" s="25">
        <f>SUM(C81:C88)</f>
        <v>41646.160000000003</v>
      </c>
    </row>
    <row r="90" spans="1:3" ht="16.5" thickBot="1" x14ac:dyDescent="0.3">
      <c r="A90" s="62" t="s">
        <v>87</v>
      </c>
      <c r="B90" s="63" t="s">
        <v>88</v>
      </c>
      <c r="C90" s="64"/>
    </row>
    <row r="91" spans="1:3" x14ac:dyDescent="0.25">
      <c r="A91" s="50"/>
      <c r="B91" s="65" t="s">
        <v>89</v>
      </c>
      <c r="C91" s="66">
        <v>0</v>
      </c>
    </row>
    <row r="92" spans="1:3" x14ac:dyDescent="0.25">
      <c r="A92" s="46"/>
      <c r="B92" s="17" t="s">
        <v>90</v>
      </c>
      <c r="C92" s="18">
        <v>259.52999999999997</v>
      </c>
    </row>
    <row r="93" spans="1:3" x14ac:dyDescent="0.25">
      <c r="A93" s="46"/>
      <c r="B93" s="17" t="s">
        <v>91</v>
      </c>
      <c r="C93" s="18">
        <v>786.78</v>
      </c>
    </row>
    <row r="94" spans="1:3" x14ac:dyDescent="0.25">
      <c r="A94" s="47"/>
      <c r="B94" s="20" t="s">
        <v>92</v>
      </c>
      <c r="C94" s="18">
        <v>0</v>
      </c>
    </row>
    <row r="95" spans="1:3" x14ac:dyDescent="0.25">
      <c r="A95" s="47"/>
      <c r="B95" s="20" t="s">
        <v>93</v>
      </c>
      <c r="C95" s="18">
        <v>1371.0269999999998</v>
      </c>
    </row>
    <row r="96" spans="1:3" x14ac:dyDescent="0.25">
      <c r="A96" s="47"/>
      <c r="B96" s="20" t="s">
        <v>94</v>
      </c>
      <c r="C96" s="18">
        <v>792.64</v>
      </c>
    </row>
    <row r="97" spans="1:3" x14ac:dyDescent="0.25">
      <c r="A97" s="47"/>
      <c r="B97" s="20" t="s">
        <v>95</v>
      </c>
      <c r="C97" s="18">
        <v>396.32</v>
      </c>
    </row>
    <row r="98" spans="1:3" x14ac:dyDescent="0.25">
      <c r="A98" s="47"/>
      <c r="B98" s="20" t="s">
        <v>96</v>
      </c>
      <c r="C98" s="18">
        <v>5073.24</v>
      </c>
    </row>
    <row r="99" spans="1:3" x14ac:dyDescent="0.25">
      <c r="A99" s="47"/>
      <c r="B99" s="20" t="s">
        <v>97</v>
      </c>
      <c r="C99" s="18">
        <v>0</v>
      </c>
    </row>
    <row r="100" spans="1:3" x14ac:dyDescent="0.25">
      <c r="A100" s="48"/>
      <c r="B100" s="24" t="s">
        <v>98</v>
      </c>
      <c r="C100" s="18">
        <v>1148.78</v>
      </c>
    </row>
    <row r="101" spans="1:3" x14ac:dyDescent="0.25">
      <c r="A101" s="48"/>
      <c r="B101" s="24" t="s">
        <v>99</v>
      </c>
      <c r="C101" s="18">
        <v>16000</v>
      </c>
    </row>
    <row r="102" spans="1:3" ht="31.5" x14ac:dyDescent="0.25">
      <c r="A102" s="48"/>
      <c r="B102" s="30" t="s">
        <v>100</v>
      </c>
      <c r="C102" s="18">
        <v>1000.0900000000001</v>
      </c>
    </row>
    <row r="103" spans="1:3" x14ac:dyDescent="0.25">
      <c r="A103" s="48"/>
      <c r="B103" s="67" t="s">
        <v>101</v>
      </c>
      <c r="C103" s="18">
        <v>8280</v>
      </c>
    </row>
    <row r="104" spans="1:3" ht="31.5" x14ac:dyDescent="0.25">
      <c r="A104" s="48"/>
      <c r="B104" s="30" t="s">
        <v>102</v>
      </c>
      <c r="C104" s="18">
        <v>460.66</v>
      </c>
    </row>
    <row r="105" spans="1:3" ht="31.5" x14ac:dyDescent="0.25">
      <c r="A105" s="48"/>
      <c r="B105" s="30" t="s">
        <v>103</v>
      </c>
      <c r="C105" s="18">
        <v>460.66</v>
      </c>
    </row>
    <row r="106" spans="1:3" x14ac:dyDescent="0.25">
      <c r="A106" s="48"/>
      <c r="B106" s="24" t="s">
        <v>104</v>
      </c>
      <c r="C106" s="18">
        <v>7467.44</v>
      </c>
    </row>
    <row r="107" spans="1:3" x14ac:dyDescent="0.25">
      <c r="A107" s="48"/>
      <c r="B107" s="24" t="s">
        <v>105</v>
      </c>
      <c r="C107" s="18">
        <v>92.36</v>
      </c>
    </row>
    <row r="108" spans="1:3" x14ac:dyDescent="0.25">
      <c r="A108" s="48"/>
      <c r="B108" s="24" t="s">
        <v>123</v>
      </c>
      <c r="C108" s="58">
        <v>70000</v>
      </c>
    </row>
    <row r="109" spans="1:3" ht="16.5" thickBot="1" x14ac:dyDescent="0.3">
      <c r="A109" s="52"/>
      <c r="B109" s="68" t="s">
        <v>24</v>
      </c>
      <c r="C109" s="69">
        <f>SUM(C92:C108)</f>
        <v>113589.52700000002</v>
      </c>
    </row>
    <row r="110" spans="1:3" ht="16.5" thickBot="1" x14ac:dyDescent="0.3">
      <c r="A110" s="26" t="s">
        <v>106</v>
      </c>
      <c r="B110" s="70" t="s">
        <v>107</v>
      </c>
      <c r="C110" s="58">
        <v>0</v>
      </c>
    </row>
    <row r="111" spans="1:3" ht="16.5" thickBot="1" x14ac:dyDescent="0.3">
      <c r="A111" s="44" t="s">
        <v>108</v>
      </c>
      <c r="B111" s="71" t="s">
        <v>109</v>
      </c>
      <c r="C111" s="75">
        <v>252987.01199999996</v>
      </c>
    </row>
    <row r="112" spans="1:3" ht="16.5" thickBot="1" x14ac:dyDescent="0.3">
      <c r="A112" s="72"/>
      <c r="B112" s="73" t="s">
        <v>110</v>
      </c>
      <c r="C112" s="74">
        <f>C14+C20+C24+C32+C40+C48+C49+C50+C59+C67+C75+C76+C77+C78+C79+C89+C109+C111</f>
        <v>1278297.6098</v>
      </c>
    </row>
    <row r="113" spans="1:6" s="82" customFormat="1" x14ac:dyDescent="0.25">
      <c r="A113" s="78"/>
      <c r="B113" s="79" t="s">
        <v>115</v>
      </c>
      <c r="C113" s="11">
        <v>904953.72</v>
      </c>
      <c r="D113" s="80"/>
      <c r="E113" s="81"/>
      <c r="F113" s="81"/>
    </row>
    <row r="114" spans="1:6" s="83" customFormat="1" x14ac:dyDescent="0.25">
      <c r="A114" s="78"/>
      <c r="B114" s="79" t="s">
        <v>116</v>
      </c>
      <c r="C114" s="11">
        <v>903313.65</v>
      </c>
      <c r="D114" s="80"/>
      <c r="E114" s="80"/>
      <c r="F114" s="80"/>
    </row>
    <row r="115" spans="1:6" s="83" customFormat="1" x14ac:dyDescent="0.25">
      <c r="A115" s="78"/>
      <c r="B115" s="79" t="s">
        <v>117</v>
      </c>
      <c r="C115" s="11">
        <v>350440.7</v>
      </c>
      <c r="D115" s="80"/>
      <c r="E115" s="80"/>
      <c r="F115" s="80"/>
    </row>
    <row r="116" spans="1:6" s="83" customFormat="1" x14ac:dyDescent="0.25">
      <c r="A116" s="78"/>
      <c r="B116" s="79" t="s">
        <v>119</v>
      </c>
      <c r="C116" s="6">
        <f>C114+C115-C112</f>
        <v>-24543.259799999883</v>
      </c>
      <c r="D116" s="81"/>
      <c r="E116" s="81"/>
      <c r="F116" s="81"/>
    </row>
    <row r="117" spans="1:6" s="83" customFormat="1" x14ac:dyDescent="0.25">
      <c r="A117" s="78"/>
      <c r="B117" s="79" t="s">
        <v>118</v>
      </c>
      <c r="C117" s="6">
        <f>C116+C5</f>
        <v>368058.24190000014</v>
      </c>
      <c r="D117" s="81"/>
      <c r="E117" s="81"/>
      <c r="F117" s="81"/>
    </row>
    <row r="118" spans="1:6" s="85" customFormat="1" x14ac:dyDescent="0.25">
      <c r="A118" s="84"/>
      <c r="C118" s="86"/>
    </row>
    <row r="119" spans="1:6" s="88" customFormat="1" ht="15" x14ac:dyDescent="0.25">
      <c r="A119" s="87"/>
    </row>
    <row r="120" spans="1:6" s="88" customFormat="1" ht="15" x14ac:dyDescent="0.25">
      <c r="A120" s="87"/>
    </row>
    <row r="121" spans="1:6" s="88" customFormat="1" ht="15" x14ac:dyDescent="0.25">
      <c r="A121" s="87"/>
    </row>
    <row r="122" spans="1:6" s="88" customFormat="1" ht="15" x14ac:dyDescent="0.25">
      <c r="A122" s="87"/>
    </row>
    <row r="123" spans="1:6" s="88" customFormat="1" ht="15" x14ac:dyDescent="0.25">
      <c r="A123" s="87"/>
    </row>
    <row r="124" spans="1:6" s="88" customFormat="1" ht="15" x14ac:dyDescent="0.25">
      <c r="A124" s="87"/>
    </row>
    <row r="125" spans="1:6" s="88" customFormat="1" ht="15" x14ac:dyDescent="0.25">
      <c r="A125" s="87"/>
    </row>
    <row r="126" spans="1:6" s="88" customFormat="1" ht="15" x14ac:dyDescent="0.25">
      <c r="A126" s="87"/>
    </row>
    <row r="127" spans="1:6" s="88" customFormat="1" ht="15" x14ac:dyDescent="0.25">
      <c r="A127" s="87"/>
    </row>
    <row r="128" spans="1:6" s="88" customFormat="1" ht="15" x14ac:dyDescent="0.25">
      <c r="A128" s="87"/>
    </row>
  </sheetData>
  <mergeCells count="3">
    <mergeCell ref="A3:B3"/>
    <mergeCell ref="A1:B1"/>
    <mergeCell ref="A2:B2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2025-02-05T01:27:44Z</dcterms:created>
  <dcterms:modified xsi:type="dcterms:W3CDTF">2025-03-19T07:20:12Z</dcterms:modified>
</cp:coreProperties>
</file>