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76" i="1" l="1"/>
  <c r="C172" i="1"/>
  <c r="C84" i="1"/>
  <c r="C72" i="1"/>
  <c r="C56" i="1"/>
  <c r="C45" i="1"/>
  <c r="C37" i="1"/>
  <c r="C29" i="1"/>
  <c r="C13" i="1"/>
  <c r="C175" i="1" s="1"/>
  <c r="C180" i="1" s="1"/>
  <c r="C181" i="1" s="1"/>
</calcChain>
</file>

<file path=xl/sharedStrings.xml><?xml version="1.0" encoding="utf-8"?>
<sst xmlns="http://schemas.openxmlformats.org/spreadsheetml/2006/main" count="209" uniqueCount="194">
  <si>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</si>
  <si>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</si>
  <si>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</si>
  <si>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</si>
  <si>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</si>
  <si>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</si>
  <si>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</si>
  <si>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</si>
  <si>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</si>
  <si>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</si>
  <si>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</si>
  <si>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</si>
  <si>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</si>
  <si>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</si>
  <si>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</si>
  <si>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</si>
  <si>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</si>
  <si>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</si>
  <si>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</si>
  <si>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</si>
  <si>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</si>
  <si>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</si>
  <si>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</si>
  <si>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</si>
  <si>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</si>
  <si>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</si>
  <si>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</si>
  <si>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</si>
  <si>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</si>
  <si>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</si>
  <si>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</si>
  <si>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</si>
  <si>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</si>
  <si>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</si>
  <si>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</si>
  <si>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</si>
  <si>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</si>
  <si>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</si>
  <si>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</si>
  <si>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</si>
  <si>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</si>
  <si>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</si>
  <si>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</si>
  <si>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</si>
  <si>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</si>
  <si>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</si>
  <si>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</si>
  <si>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</si>
  <si>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</si>
  <si>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</si>
  <si>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</si>
  <si>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</si>
  <si>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</si>
  <si>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</si>
  <si>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</si>
  <si>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</si>
  <si>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</si>
  <si>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</si>
  <si>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</si>
  <si>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</si>
  <si>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</si>
  <si>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</si>
  <si>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</si>
  <si>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</si>
  <si>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</si>
  <si>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</si>
  <si>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</si>
  <si>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</si>
  <si>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</si>
  <si>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</si>
  <si>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</si>
  <si>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</si>
  <si>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</si>
  <si>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</si>
  <si>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</si>
  <si>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</si>
  <si>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</si>
  <si>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</si>
  <si>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</si>
  <si>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</si>
  <si>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</si>
  <si>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</si>
  <si>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</si>
  <si>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</si>
  <si>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17</t>
  </si>
  <si>
    <t xml:space="preserve"> Текущий ремонт (непредвиденные работы)</t>
  </si>
  <si>
    <t>Текущий ремонт электрооборудования</t>
  </si>
  <si>
    <t>переподключение точки подключения нежилого помещения №2 в ВРУ (кабель ВВГ 3*2,5)</t>
  </si>
  <si>
    <t>замена пакетного выключателя ПВ 2*40</t>
  </si>
  <si>
    <t>замена автоматического выключателя (кв.№№43,44)</t>
  </si>
  <si>
    <t>замена автоматического выключателя (кв.№3)</t>
  </si>
  <si>
    <t>закрытие ЩУРС в МОП</t>
  </si>
  <si>
    <t>Текущий ремонт систем ВиК</t>
  </si>
  <si>
    <t>ершение канализационного стояка Ду 50 мм (чердак-подвал, стояк кв.№74)</t>
  </si>
  <si>
    <t>замена участка канализационного стояка Ду 50мм (подвал стояк кв.№74):</t>
  </si>
  <si>
    <t>а</t>
  </si>
  <si>
    <t>смена участка канализационной трубы Ду 50 мм</t>
  </si>
  <si>
    <t>б</t>
  </si>
  <si>
    <t>смена перехода канализационного на чугун Ду 50 *75+манжет</t>
  </si>
  <si>
    <t>в</t>
  </si>
  <si>
    <t>смена отвода канализационного Ду 50*45</t>
  </si>
  <si>
    <t>г</t>
  </si>
  <si>
    <t>смена отвода канализационного Ду 50*87</t>
  </si>
  <si>
    <t>д</t>
  </si>
  <si>
    <t>установка канализационной муфты Ду 50 мм</t>
  </si>
  <si>
    <t>е</t>
  </si>
  <si>
    <t>установка переходной манжеты Ду 50*73</t>
  </si>
  <si>
    <t>ершение канализационного стояка Ду 50 мм (чердак-подвал, стояк кв.№17)</t>
  </si>
  <si>
    <t>ершение канализационного стояка Ду 50 мм (чердак-подвал, стояк кв.№ 63)</t>
  </si>
  <si>
    <t>замена навесного замка на двери спуска в подвал (1 подъезд слева)</t>
  </si>
  <si>
    <t>замена участка канализационного стояка Ду 50мм (подвал стояк кв.№55):</t>
  </si>
  <si>
    <t>установка канализационного перехода на чугун Ду 50*75+манжета</t>
  </si>
  <si>
    <t>установка компенсационного патрубка Ду 50 мм</t>
  </si>
  <si>
    <t>устранение свища на стояке ХВС (кв.№55)</t>
  </si>
  <si>
    <t>замена участка стояка Ду 25 мм ГВС (кв.№55)</t>
  </si>
  <si>
    <t>установка хомута на стояке ГВС с уплотнительной техпластиной (кв.№12)</t>
  </si>
  <si>
    <t>устранение засора канализационного стояка Ду 50 мм (стояк кв.№80)</t>
  </si>
  <si>
    <t>устранение свища на стояке ГВС с отключением и сбросом стояка (кв.№12)</t>
  </si>
  <si>
    <t>устранение свища на стояке ГВС с отключением и сбросом стояка (кв.№37)</t>
  </si>
  <si>
    <t>устранение засора стояка Ду 50 мм (кв.55)</t>
  </si>
  <si>
    <t>устранение засора стояка Ду 50 мм (кв.56)</t>
  </si>
  <si>
    <t>ершение канализационного стояка Ду 50мм (стояк кв.47 чердак-подвал)</t>
  </si>
  <si>
    <t>устранение межэтажного засора канализационного стояка Ду 100мм (1 подъезд)</t>
  </si>
  <si>
    <t>устранение свища на стояке ХВС (кв.86)</t>
  </si>
  <si>
    <t>установка хомута на стояке ХВС (кв.№18)</t>
  </si>
  <si>
    <t>устранение засора канализационного стояка Ду 50 мм (стояк кв.№63)</t>
  </si>
  <si>
    <t>Текущий ремонт систем конструктивных элементов</t>
  </si>
  <si>
    <t>осмотр чердаков на наличие течей с кровли - 1-3 пп</t>
  </si>
  <si>
    <t>слив воды из емкостей в чердачном помещении -1-3пп</t>
  </si>
  <si>
    <t>смена дверных навесов дверного полотна - 2 подъезд, 1-ая тамб.дв</t>
  </si>
  <si>
    <t>снятие и обратная установка обналички б/у</t>
  </si>
  <si>
    <t>изготовление и установка регулирующих шайб на навесы - 2 под.2-ая тамбурная дверь</t>
  </si>
  <si>
    <t>повторное закрытие продухов подвала</t>
  </si>
  <si>
    <t>очистка козырьков  над входом в подъезд от снега</t>
  </si>
  <si>
    <t>переустановка дверных навесов(приподнятие дв.полотна) 2 под.тамб.дв</t>
  </si>
  <si>
    <t xml:space="preserve">обследование чердака  на наличие течей с кровли 1-3 пп </t>
  </si>
  <si>
    <t>слив воды из емкости в чердачном помещении 2,3пп</t>
  </si>
  <si>
    <t>слив воды из емкости в чердачном помещении 3п</t>
  </si>
  <si>
    <t>укрепление  лотков б/у в чердачном помещении 1,2,3пп</t>
  </si>
  <si>
    <t>установка новой емкости для сбора воды в чердачном помещении - 1 подъезд</t>
  </si>
  <si>
    <t>укрепление дв.ручки - 3 под тамб.дв</t>
  </si>
  <si>
    <t>укрепление притворной планки</t>
  </si>
  <si>
    <t>осмотр чердака на наличие затеканий  с кровли 1-3 пп(26.04.2024,02.04.2024,10.04.2024,16.04.2024)</t>
  </si>
  <si>
    <t>слив воды из емкостей - 2,3пп   (02.04.2024)</t>
  </si>
  <si>
    <t>слив воды из емкостей - 2п   (11,16.04.2024)</t>
  </si>
  <si>
    <t>замена кнопки выхода  EXITна домофонной двери (1 под)</t>
  </si>
  <si>
    <t>осмотр чердака на наличие затеканий  с кровли 1-3 пп(26.04.2024,08.05.2024)</t>
  </si>
  <si>
    <t>слив воды из емкостей - 2п   (26.04.2024)</t>
  </si>
  <si>
    <t>слив воды из емкостей - 2,3пп   (08.05.2024)</t>
  </si>
  <si>
    <t xml:space="preserve">открытие продухов </t>
  </si>
  <si>
    <t>слив воды из емкостей - 1,2,3пп   (24.05.2024  17,19,06,20124)</t>
  </si>
  <si>
    <t>слив воды из емкостей - 1,п   (31.05.2024 )</t>
  </si>
  <si>
    <t>2 подъезд чердак - установка новых мешков</t>
  </si>
  <si>
    <t>р-т кровли отдельными местами</t>
  </si>
  <si>
    <t xml:space="preserve"> промазка праймером</t>
  </si>
  <si>
    <t>наклейка унифлекса</t>
  </si>
  <si>
    <t xml:space="preserve">ремонт кровли отдельными местами Ризолином </t>
  </si>
  <si>
    <t>промазка битумной мастикой (25.07.2024)</t>
  </si>
  <si>
    <t>осмотр чердака на наличие течей с кровли 1-3 пп (05,23.07.2024)</t>
  </si>
  <si>
    <t>слив воды из емкостей в чердачном помещении -1-3пп (05.07.2024)</t>
  </si>
  <si>
    <t>ремонт козырьков лоджий кв. 69,33</t>
  </si>
  <si>
    <t xml:space="preserve">замена стеклопакетов 1п.  3 этаж, 2п 2 этаж, </t>
  </si>
  <si>
    <t xml:space="preserve">устройство скатных подъедных козырьков на трех подъездах </t>
  </si>
  <si>
    <t>слив воды из емкостей в чердачном помещении -1п (02,06,18.09.2024)</t>
  </si>
  <si>
    <t>3п тамбур снятие порожка с резинового коврика, выравнивание коврика, закрепление порожка</t>
  </si>
  <si>
    <t>осмотр чердака на наличие затеканий  с кровли 1-3 пп(30.09.2024)</t>
  </si>
  <si>
    <t>закрытие и утепление продухов (14.10.2024)</t>
  </si>
  <si>
    <t>привоз и выгрузка дресвы из автомобиля вручную (10.10.2024)</t>
  </si>
  <si>
    <t xml:space="preserve">осмотр теплового контура в тамбурах и на л/клетках 1-3пп (21.10.2024) - укрепление притворной планки </t>
  </si>
  <si>
    <t>осмотр чердака на наличие затеканий  с кровли 1-3 пп(01,11,19,22,11.2024)</t>
  </si>
  <si>
    <t>осмотр кровли на наличие дефектов 1-3пп (19.11.2024)</t>
  </si>
  <si>
    <t>слив воды из емкостей в чердачном помещении -1-2пп (24.10..2024)</t>
  </si>
  <si>
    <t>слив воды из емкостей в чердачном помещении -1п (01.11.11.2024)</t>
  </si>
  <si>
    <t>слив воды из емкостей в чердачном помещении -1-3пп (19,22.11.2024)</t>
  </si>
  <si>
    <t>слив воды из емкостей в чердачном помещении  2п (20.11.2024)</t>
  </si>
  <si>
    <t>установка новой емкости для сбора воды в чердачном помещении - 2 подъезд (20.11.2024)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</si>
  <si>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</si>
  <si>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</si>
  <si>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</si>
  <si>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</si>
  <si>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</si>
  <si>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 xml:space="preserve">Отчет за 2023 г. </t>
  </si>
  <si>
    <t>по управлению и обслуживанию</t>
  </si>
  <si>
    <t>МКД по ул.Парковая 56</t>
  </si>
  <si>
    <t>Результат на 01.01.2023 г. ("+" экономия, "-" перерасход)</t>
  </si>
  <si>
    <t xml:space="preserve">   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</si>
  <si>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</si>
  <si>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</si>
  <si>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Начислено арендаторам Махина (без НДС)</t>
  </si>
  <si>
    <t>Поступило средств от арендаторов нежилых помещений (без НДС)</t>
  </si>
  <si>
    <t>Результат накоплением "+" - экономия "-" - перерасход</t>
  </si>
  <si>
    <t>Результат за 2024 год "+" - экономия "-" - перерасход</t>
  </si>
  <si>
    <t>3.1</t>
  </si>
  <si>
    <t>ПТО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</si>
</sst>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4" fillId="0" borderId="1" xfId="2" applyNumberFormat="1" applyFont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3" xfId="0" applyFont="1" applyBorder="1" applyAlignment="1">
      <alignment wrapText="1"/>
    </xf>
    <xf numFmtId="0" fontId="7" fillId="0" borderId="0" xfId="0" applyFont="1"/>
    <xf numFmtId="16" fontId="4" fillId="0" borderId="4" xfId="0" applyNumberFormat="1" applyFont="1" applyBorder="1" applyAlignment="1">
      <alignment wrapText="1"/>
    </xf>
    <xf numFmtId="2" fontId="2" fillId="0" borderId="5" xfId="0" applyNumberFormat="1" applyFont="1" applyFill="1" applyBorder="1" applyAlignment="1">
      <alignment horizontal="right" wrapText="1"/>
    </xf>
    <xf numFmtId="49" fontId="4" fillId="0" borderId="6" xfId="0" applyNumberFormat="1" applyFont="1" applyBorder="1" applyAlignment="1"/>
    <xf numFmtId="49" fontId="4" fillId="0" borderId="4" xfId="0" applyNumberFormat="1" applyFont="1" applyBorder="1" applyAlignment="1"/>
    <xf numFmtId="0" fontId="2" fillId="0" borderId="2" xfId="0" applyFont="1" applyBorder="1" applyAlignment="1">
      <alignment wrapText="1"/>
    </xf>
    <xf numFmtId="49" fontId="4" fillId="0" borderId="7" xfId="0" applyNumberFormat="1" applyFont="1" applyBorder="1" applyAlignment="1"/>
    <xf numFmtId="0" fontId="2" fillId="0" borderId="8" xfId="0" applyFont="1" applyBorder="1"/>
    <xf numFmtId="2" fontId="4" fillId="0" borderId="9" xfId="0" applyNumberFormat="1" applyFont="1" applyFill="1" applyBorder="1"/>
    <xf numFmtId="49" fontId="4" fillId="0" borderId="10" xfId="0" applyNumberFormat="1" applyFont="1" applyBorder="1" applyAlignment="1">
      <alignment horizontal="center"/>
    </xf>
    <xf numFmtId="0" fontId="4" fillId="0" borderId="3" xfId="0" applyFont="1" applyBorder="1" applyAlignment="1"/>
    <xf numFmtId="0" fontId="2" fillId="0" borderId="11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2" fontId="2" fillId="0" borderId="9" xfId="0" applyNumberFormat="1" applyFont="1" applyFill="1" applyBorder="1"/>
    <xf numFmtId="49" fontId="4" fillId="0" borderId="12" xfId="0" applyNumberFormat="1" applyFont="1" applyBorder="1" applyAlignment="1"/>
    <xf numFmtId="0" fontId="4" fillId="0" borderId="13" xfId="0" applyFont="1" applyBorder="1"/>
    <xf numFmtId="2" fontId="4" fillId="0" borderId="14" xfId="0" applyNumberFormat="1" applyFont="1" applyFill="1" applyBorder="1"/>
    <xf numFmtId="49" fontId="4" fillId="0" borderId="15" xfId="0" applyNumberFormat="1" applyFont="1" applyBorder="1" applyAlignment="1">
      <alignment horizontal="center"/>
    </xf>
    <xf numFmtId="0" fontId="4" fillId="0" borderId="11" xfId="0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49" fontId="4" fillId="0" borderId="16" xfId="0" applyNumberFormat="1" applyFont="1" applyBorder="1" applyAlignment="1"/>
    <xf numFmtId="0" fontId="2" fillId="0" borderId="8" xfId="0" applyFont="1" applyBorder="1" applyAlignment="1"/>
    <xf numFmtId="2" fontId="4" fillId="0" borderId="9" xfId="0" applyNumberFormat="1" applyFont="1" applyFill="1" applyBorder="1" applyAlignment="1"/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wrapText="1"/>
    </xf>
    <xf numFmtId="49" fontId="4" fillId="0" borderId="19" xfId="0" applyNumberFormat="1" applyFont="1" applyBorder="1" applyAlignment="1">
      <alignment horizontal="center"/>
    </xf>
    <xf numFmtId="0" fontId="2" fillId="0" borderId="20" xfId="0" applyFont="1" applyBorder="1"/>
    <xf numFmtId="2" fontId="4" fillId="0" borderId="21" xfId="0" applyNumberFormat="1" applyFont="1" applyFill="1" applyBorder="1"/>
    <xf numFmtId="0" fontId="4" fillId="0" borderId="13" xfId="0" applyFont="1" applyBorder="1" applyAlignment="1">
      <alignment wrapText="1"/>
    </xf>
    <xf numFmtId="49" fontId="4" fillId="0" borderId="16" xfId="0" applyNumberFormat="1" applyFont="1" applyBorder="1" applyAlignment="1">
      <alignment horizontal="center"/>
    </xf>
    <xf numFmtId="0" fontId="4" fillId="0" borderId="22" xfId="0" applyFont="1" applyBorder="1"/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/>
    <xf numFmtId="0" fontId="4" fillId="0" borderId="27" xfId="0" applyFont="1" applyFill="1" applyBorder="1" applyAlignment="1"/>
    <xf numFmtId="0" fontId="2" fillId="0" borderId="18" xfId="0" applyFont="1" applyBorder="1"/>
    <xf numFmtId="2" fontId="2" fillId="0" borderId="28" xfId="0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wrapText="1"/>
    </xf>
    <xf numFmtId="49" fontId="2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2" xfId="0" applyFont="1" applyFill="1" applyBorder="1"/>
    <xf numFmtId="0" fontId="2" fillId="0" borderId="20" xfId="0" applyFont="1" applyBorder="1" applyAlignment="1"/>
    <xf numFmtId="2" fontId="4" fillId="0" borderId="21" xfId="0" applyNumberFormat="1" applyFont="1" applyFill="1" applyBorder="1" applyAlignment="1"/>
    <xf numFmtId="0" fontId="2" fillId="0" borderId="13" xfId="0" applyFont="1" applyBorder="1" applyAlignment="1"/>
    <xf numFmtId="0" fontId="4" fillId="0" borderId="24" xfId="0" applyFont="1" applyBorder="1" applyAlignment="1"/>
    <xf numFmtId="49" fontId="4" fillId="0" borderId="25" xfId="0" applyNumberFormat="1" applyFont="1" applyBorder="1" applyAlignment="1"/>
    <xf numFmtId="0" fontId="4" fillId="0" borderId="29" xfId="0" applyFont="1" applyBorder="1"/>
    <xf numFmtId="164" fontId="4" fillId="0" borderId="30" xfId="2" applyNumberFormat="1" applyFont="1" applyFill="1" applyBorder="1"/>
    <xf numFmtId="2" fontId="4" fillId="0" borderId="14" xfId="0" applyNumberFormat="1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horizontal="right" wrapText="1"/>
    </xf>
    <xf numFmtId="2" fontId="4" fillId="0" borderId="3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ill="1"/>
    <xf numFmtId="0" fontId="4" fillId="0" borderId="3" xfId="0" applyFont="1" applyBorder="1"/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topLeftCell="A163" workbookViewId="0">
      <selection activeCell="D177" sqref="D177"/>
    </sheetView>
  </sheetViews>
  <sheetFormatPr defaultColWidth="9.140625" defaultRowHeight="15.75" x14ac:dyDescent="0.25"/>
  <cols>
    <col min="1" max="1" width="5.28515625" style="15" customWidth="1"/>
    <col min="2" max="2" width="74.28515625" style="15" customWidth="1"/>
    <col min="3" max="3" width="16" style="15" customWidth="1"/>
    <col min="4" max="4" width="13.85546875" style="15" customWidth="1"/>
    <col min="5" max="193" width="9.140625" style="15" customWidth="1"/>
    <col min="194" max="194" width="5.28515625" style="15" customWidth="1"/>
    <col min="195" max="195" width="49.7109375" style="15" customWidth="1"/>
    <col min="196" max="196" width="9.140625" style="15" customWidth="1"/>
    <col min="197" max="197" width="7.7109375" style="15" customWidth="1"/>
    <col min="198" max="198" width="8.28515625" style="15" customWidth="1"/>
    <col min="199" max="199" width="5.85546875" style="15" customWidth="1"/>
    <col min="200" max="200" width="6.5703125" style="15" customWidth="1"/>
    <col min="201" max="201" width="13" style="15" customWidth="1"/>
    <col min="202" max="202" width="8.140625" style="15" customWidth="1"/>
    <col min="203" max="203" width="7.5703125" style="15" customWidth="1"/>
    <col min="204" max="204" width="9.5703125" style="15" customWidth="1"/>
    <col min="205" max="205" width="13.28515625" style="15" customWidth="1"/>
    <col min="206" max="206" width="9.140625" style="15" customWidth="1"/>
    <col min="207" max="207" width="6.28515625" style="15" customWidth="1"/>
    <col min="208" max="208" width="9.140625" style="15" customWidth="1"/>
    <col min="209" max="209" width="13.42578125" style="15" customWidth="1"/>
    <col min="210" max="216" width="9.140625" style="15" customWidth="1"/>
    <col min="217" max="217" width="14.42578125" style="15" customWidth="1"/>
    <col min="218" max="220" width="9.140625" style="15" customWidth="1"/>
    <col min="221" max="221" width="13.28515625" style="15" customWidth="1"/>
    <col min="222" max="224" width="9.140625" style="15" customWidth="1"/>
    <col min="225" max="225" width="12" style="15" customWidth="1"/>
    <col min="226" max="228" width="9.140625" style="15" customWidth="1"/>
    <col min="229" max="229" width="15.5703125" style="15" customWidth="1"/>
    <col min="230" max="232" width="9.140625" style="15" customWidth="1"/>
    <col min="233" max="233" width="13.7109375" style="15" customWidth="1"/>
    <col min="234" max="236" width="9.140625" style="15" customWidth="1"/>
    <col min="237" max="237" width="13.7109375" style="15" customWidth="1"/>
    <col min="238" max="240" width="9.140625" style="15" customWidth="1"/>
    <col min="241" max="241" width="12" style="15" customWidth="1"/>
    <col min="242" max="244" width="9.140625" style="15" customWidth="1"/>
    <col min="245" max="245" width="12.28515625" style="15" customWidth="1"/>
    <col min="246" max="248" width="9.140625" style="15" customWidth="1"/>
    <col min="249" max="249" width="10.85546875" style="15" customWidth="1"/>
    <col min="250" max="252" width="9.140625" style="15" customWidth="1"/>
    <col min="253" max="253" width="13.7109375" style="15" customWidth="1"/>
    <col min="254" max="254" width="9.5703125" style="15" bestFit="1" customWidth="1"/>
    <col min="255" max="16384" width="9.140625" style="15"/>
  </cols>
  <sheetData>
    <row r="1" spans="1:3" s="4" customFormat="1" x14ac:dyDescent="0.25">
      <c r="A1" s="85" t="s">
        <v>181</v>
      </c>
      <c r="B1" s="85"/>
      <c r="C1" s="3"/>
    </row>
    <row r="2" spans="1:3" s="4" customFormat="1" x14ac:dyDescent="0.25">
      <c r="A2" s="85" t="s">
        <v>182</v>
      </c>
      <c r="B2" s="85"/>
      <c r="C2" s="3"/>
    </row>
    <row r="3" spans="1:3" s="4" customFormat="1" x14ac:dyDescent="0.25">
      <c r="A3" s="85" t="s">
        <v>183</v>
      </c>
      <c r="B3" s="85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184</v>
      </c>
      <c r="C5" s="8">
        <v>316212.11640000006</v>
      </c>
    </row>
    <row r="6" spans="1:3" s="13" customFormat="1" ht="23.45" customHeight="1" x14ac:dyDescent="0.25">
      <c r="A6" s="10"/>
      <c r="B6" s="11" t="s">
        <v>185</v>
      </c>
      <c r="C6" s="12"/>
    </row>
    <row r="7" spans="1:3" ht="12.75" customHeight="1" x14ac:dyDescent="0.25">
      <c r="A7" s="16"/>
      <c r="B7" s="2" t="s">
        <v>0</v>
      </c>
      <c r="C7" s="17">
        <v>53912.664000000004</v>
      </c>
    </row>
    <row r="8" spans="1:3" x14ac:dyDescent="0.25">
      <c r="A8" s="18"/>
      <c r="B8" s="1" t="s">
        <v>1</v>
      </c>
      <c r="C8" s="17">
        <v>73415.80799999999</v>
      </c>
    </row>
    <row r="9" spans="1:3" ht="12.75" customHeight="1" x14ac:dyDescent="0.25">
      <c r="A9" s="18"/>
      <c r="B9" s="1" t="s">
        <v>2</v>
      </c>
      <c r="C9" s="17">
        <v>33644.927999999993</v>
      </c>
    </row>
    <row r="10" spans="1:3" x14ac:dyDescent="0.25">
      <c r="A10" s="18"/>
      <c r="B10" s="1" t="s">
        <v>3</v>
      </c>
      <c r="C10" s="17">
        <v>85821.719999999987</v>
      </c>
    </row>
    <row r="11" spans="1:3" x14ac:dyDescent="0.25">
      <c r="A11" s="19"/>
      <c r="B11" s="20" t="s">
        <v>4</v>
      </c>
      <c r="C11" s="17">
        <v>29641.160999999996</v>
      </c>
    </row>
    <row r="12" spans="1:3" x14ac:dyDescent="0.25">
      <c r="A12" s="18"/>
      <c r="B12" s="1" t="s">
        <v>5</v>
      </c>
      <c r="C12" s="17">
        <v>2684.2350000000001</v>
      </c>
    </row>
    <row r="13" spans="1:3" ht="16.5" thickBot="1" x14ac:dyDescent="0.3">
      <c r="A13" s="21"/>
      <c r="B13" s="22" t="s">
        <v>6</v>
      </c>
      <c r="C13" s="23">
        <f>SUM(C7:C12)</f>
        <v>279120.516</v>
      </c>
    </row>
    <row r="14" spans="1:3" ht="14.25" customHeight="1" thickBot="1" x14ac:dyDescent="0.3">
      <c r="A14" s="24" t="s">
        <v>7</v>
      </c>
      <c r="B14" s="25" t="s">
        <v>8</v>
      </c>
      <c r="C14" s="26"/>
    </row>
    <row r="15" spans="1:3" ht="15.75" customHeight="1" x14ac:dyDescent="0.25">
      <c r="A15" s="19"/>
      <c r="B15" s="20" t="s">
        <v>9</v>
      </c>
      <c r="C15" s="17">
        <v>0</v>
      </c>
    </row>
    <row r="16" spans="1:3" ht="15.75" customHeight="1" x14ac:dyDescent="0.25">
      <c r="A16" s="18"/>
      <c r="B16" s="27" t="s">
        <v>10</v>
      </c>
      <c r="C16" s="17">
        <v>0</v>
      </c>
    </row>
    <row r="17" spans="1:3" x14ac:dyDescent="0.25">
      <c r="A17" s="21"/>
      <c r="B17" s="28" t="s">
        <v>11</v>
      </c>
      <c r="C17" s="17">
        <v>3893.44</v>
      </c>
    </row>
    <row r="18" spans="1:3" x14ac:dyDescent="0.25">
      <c r="A18" s="21"/>
      <c r="B18" s="22" t="s">
        <v>12</v>
      </c>
      <c r="C18" s="29">
        <v>0</v>
      </c>
    </row>
    <row r="19" spans="1:3" ht="13.5" customHeight="1" thickBot="1" x14ac:dyDescent="0.3">
      <c r="A19" s="30"/>
      <c r="B19" s="22" t="s">
        <v>6</v>
      </c>
      <c r="C19" s="23">
        <v>3893.44</v>
      </c>
    </row>
    <row r="20" spans="1:3" ht="17.25" customHeight="1" thickBot="1" x14ac:dyDescent="0.3">
      <c r="A20" s="24" t="s">
        <v>13</v>
      </c>
      <c r="B20" s="31" t="s">
        <v>14</v>
      </c>
      <c r="C20" s="32">
        <v>205200</v>
      </c>
    </row>
    <row r="21" spans="1:3" ht="17.25" customHeight="1" thickBot="1" x14ac:dyDescent="0.3">
      <c r="A21" s="24" t="s">
        <v>192</v>
      </c>
      <c r="B21" s="84" t="s">
        <v>193</v>
      </c>
      <c r="C21" s="32">
        <v>14850</v>
      </c>
    </row>
    <row r="22" spans="1:3" ht="19.5" customHeight="1" thickBot="1" x14ac:dyDescent="0.3">
      <c r="A22" s="33" t="s">
        <v>15</v>
      </c>
      <c r="B22" s="25" t="s">
        <v>16</v>
      </c>
      <c r="C22" s="34"/>
    </row>
    <row r="23" spans="1:3" ht="12.75" customHeight="1" x14ac:dyDescent="0.25">
      <c r="A23" s="19"/>
      <c r="B23" s="35" t="s">
        <v>17</v>
      </c>
      <c r="C23" s="17">
        <v>5621.4</v>
      </c>
    </row>
    <row r="24" spans="1:3" ht="12.75" customHeight="1" x14ac:dyDescent="0.25">
      <c r="A24" s="19"/>
      <c r="B24" s="36" t="s">
        <v>18</v>
      </c>
      <c r="C24" s="17">
        <v>10004.982</v>
      </c>
    </row>
    <row r="25" spans="1:3" ht="12.75" customHeight="1" x14ac:dyDescent="0.25">
      <c r="A25" s="19"/>
      <c r="B25" s="36" t="s">
        <v>19</v>
      </c>
      <c r="C25" s="17">
        <v>37844.032799999994</v>
      </c>
    </row>
    <row r="26" spans="1:3" ht="12.75" customHeight="1" x14ac:dyDescent="0.25">
      <c r="A26" s="19"/>
      <c r="B26" s="36" t="s">
        <v>20</v>
      </c>
      <c r="C26" s="17">
        <v>0</v>
      </c>
    </row>
    <row r="27" spans="1:3" ht="12.75" customHeight="1" x14ac:dyDescent="0.25">
      <c r="A27" s="19"/>
      <c r="B27" s="36" t="s">
        <v>21</v>
      </c>
      <c r="C27" s="17">
        <v>0</v>
      </c>
    </row>
    <row r="28" spans="1:3" ht="13.5" customHeight="1" x14ac:dyDescent="0.25">
      <c r="A28" s="37"/>
      <c r="B28" s="38" t="s">
        <v>22</v>
      </c>
      <c r="C28" s="17">
        <v>414.82</v>
      </c>
    </row>
    <row r="29" spans="1:3" ht="16.5" thickBot="1" x14ac:dyDescent="0.3">
      <c r="A29" s="21"/>
      <c r="B29" s="38" t="s">
        <v>23</v>
      </c>
      <c r="C29" s="39">
        <f>SUM(C23:C28)</f>
        <v>53885.234799999991</v>
      </c>
    </row>
    <row r="30" spans="1:3" ht="15" customHeight="1" thickBot="1" x14ac:dyDescent="0.3">
      <c r="A30" s="33" t="s">
        <v>24</v>
      </c>
      <c r="B30" s="25" t="s">
        <v>25</v>
      </c>
      <c r="C30" s="34"/>
    </row>
    <row r="31" spans="1:3" ht="31.5" x14ac:dyDescent="0.25">
      <c r="A31" s="19"/>
      <c r="B31" s="20" t="s">
        <v>26</v>
      </c>
      <c r="C31" s="17">
        <v>7825.8880000000008</v>
      </c>
    </row>
    <row r="32" spans="1:3" x14ac:dyDescent="0.25">
      <c r="A32" s="18"/>
      <c r="B32" s="27" t="s">
        <v>27</v>
      </c>
      <c r="C32" s="17">
        <v>14682.474999999999</v>
      </c>
    </row>
    <row r="33" spans="1:3" x14ac:dyDescent="0.25">
      <c r="A33" s="18"/>
      <c r="B33" s="27" t="s">
        <v>28</v>
      </c>
      <c r="C33" s="17">
        <v>8008.7699999999986</v>
      </c>
    </row>
    <row r="34" spans="1:3" x14ac:dyDescent="0.25">
      <c r="A34" s="18"/>
      <c r="B34" s="1" t="s">
        <v>29</v>
      </c>
      <c r="C34" s="17">
        <v>0</v>
      </c>
    </row>
    <row r="35" spans="1:3" x14ac:dyDescent="0.25">
      <c r="A35" s="21"/>
      <c r="B35" s="22" t="s">
        <v>30</v>
      </c>
      <c r="C35" s="17">
        <v>565.56400000000008</v>
      </c>
    </row>
    <row r="36" spans="1:3" x14ac:dyDescent="0.25">
      <c r="A36" s="21"/>
      <c r="B36" s="22" t="s">
        <v>31</v>
      </c>
      <c r="C36" s="17">
        <v>5872.99</v>
      </c>
    </row>
    <row r="37" spans="1:3" ht="16.5" thickBot="1" x14ac:dyDescent="0.3">
      <c r="A37" s="21"/>
      <c r="B37" s="22" t="s">
        <v>6</v>
      </c>
      <c r="C37" s="23">
        <f>SUM(C31:C36)</f>
        <v>36955.686999999991</v>
      </c>
    </row>
    <row r="38" spans="1:3" ht="16.5" thickBot="1" x14ac:dyDescent="0.3">
      <c r="A38" s="33" t="s">
        <v>32</v>
      </c>
      <c r="B38" s="25" t="s">
        <v>33</v>
      </c>
      <c r="C38" s="34"/>
    </row>
    <row r="39" spans="1:3" x14ac:dyDescent="0.25">
      <c r="A39" s="40"/>
      <c r="B39" s="2" t="s">
        <v>34</v>
      </c>
      <c r="C39" s="17">
        <v>0</v>
      </c>
    </row>
    <row r="40" spans="1:3" ht="31.5" x14ac:dyDescent="0.25">
      <c r="A40" s="41"/>
      <c r="B40" s="27" t="s">
        <v>35</v>
      </c>
      <c r="C40" s="17">
        <v>42277.1</v>
      </c>
    </row>
    <row r="41" spans="1:3" ht="31.5" x14ac:dyDescent="0.25">
      <c r="A41" s="41"/>
      <c r="B41" s="27" t="s">
        <v>36</v>
      </c>
      <c r="C41" s="17">
        <v>11456.16</v>
      </c>
    </row>
    <row r="42" spans="1:3" ht="31.5" x14ac:dyDescent="0.25">
      <c r="A42" s="41"/>
      <c r="B42" s="27" t="s">
        <v>37</v>
      </c>
      <c r="C42" s="17">
        <v>9578.8163999999997</v>
      </c>
    </row>
    <row r="43" spans="1:3" ht="31.5" x14ac:dyDescent="0.25">
      <c r="A43" s="41"/>
      <c r="B43" s="27" t="s">
        <v>38</v>
      </c>
      <c r="C43" s="17">
        <v>2065.5</v>
      </c>
    </row>
    <row r="44" spans="1:3" ht="31.5" x14ac:dyDescent="0.25">
      <c r="A44" s="41"/>
      <c r="B44" s="27" t="s">
        <v>39</v>
      </c>
      <c r="C44" s="17">
        <v>11777.130000000001</v>
      </c>
    </row>
    <row r="45" spans="1:3" ht="16.5" thickBot="1" x14ac:dyDescent="0.3">
      <c r="A45" s="42"/>
      <c r="B45" s="28" t="s">
        <v>6</v>
      </c>
      <c r="C45" s="23">
        <f>SUM(C39:C44)</f>
        <v>77154.706399999995</v>
      </c>
    </row>
    <row r="46" spans="1:3" ht="16.5" thickBot="1" x14ac:dyDescent="0.3">
      <c r="A46" s="33" t="s">
        <v>40</v>
      </c>
      <c r="B46" s="31" t="s">
        <v>41</v>
      </c>
      <c r="C46" s="72">
        <v>9498.4950000000008</v>
      </c>
    </row>
    <row r="47" spans="1:3" ht="15" customHeight="1" thickBot="1" x14ac:dyDescent="0.3">
      <c r="A47" s="33" t="s">
        <v>42</v>
      </c>
      <c r="B47" s="31" t="s">
        <v>43</v>
      </c>
      <c r="C47" s="73">
        <v>4201.380000000001</v>
      </c>
    </row>
    <row r="48" spans="1:3" ht="32.25" thickBot="1" x14ac:dyDescent="0.3">
      <c r="A48" s="33" t="s">
        <v>44</v>
      </c>
      <c r="B48" s="14" t="s">
        <v>45</v>
      </c>
      <c r="C48" s="34"/>
    </row>
    <row r="49" spans="1:3" ht="31.5" x14ac:dyDescent="0.25">
      <c r="A49" s="43"/>
      <c r="B49" s="44" t="s">
        <v>45</v>
      </c>
      <c r="C49" s="17">
        <v>0</v>
      </c>
    </row>
    <row r="50" spans="1:3" x14ac:dyDescent="0.25">
      <c r="A50" s="40"/>
      <c r="B50" s="20" t="s">
        <v>46</v>
      </c>
      <c r="C50" s="17">
        <v>905.7600000000001</v>
      </c>
    </row>
    <row r="51" spans="1:3" x14ac:dyDescent="0.25">
      <c r="A51" s="41"/>
      <c r="B51" s="2" t="s">
        <v>47</v>
      </c>
      <c r="C51" s="17">
        <v>120370.72</v>
      </c>
    </row>
    <row r="52" spans="1:3" x14ac:dyDescent="0.25">
      <c r="A52" s="41"/>
      <c r="B52" s="1" t="s">
        <v>48</v>
      </c>
      <c r="C52" s="17">
        <v>57885.299999999996</v>
      </c>
    </row>
    <row r="53" spans="1:3" x14ac:dyDescent="0.25">
      <c r="A53" s="41"/>
      <c r="B53" s="1" t="s">
        <v>49</v>
      </c>
      <c r="C53" s="17">
        <v>30650.400000000001</v>
      </c>
    </row>
    <row r="54" spans="1:3" x14ac:dyDescent="0.25">
      <c r="A54" s="41"/>
      <c r="B54" s="1" t="s">
        <v>50</v>
      </c>
      <c r="C54" s="17">
        <v>2138.4</v>
      </c>
    </row>
    <row r="55" spans="1:3" x14ac:dyDescent="0.25">
      <c r="A55" s="41"/>
      <c r="B55" s="1" t="s">
        <v>51</v>
      </c>
      <c r="C55" s="17">
        <v>3314.5199999999995</v>
      </c>
    </row>
    <row r="56" spans="1:3" ht="16.5" thickBot="1" x14ac:dyDescent="0.3">
      <c r="A56" s="42"/>
      <c r="B56" s="22" t="s">
        <v>6</v>
      </c>
      <c r="C56" s="23">
        <f>SUM(C50:C55)</f>
        <v>215265.09999999998</v>
      </c>
    </row>
    <row r="57" spans="1:3" ht="16.5" thickBot="1" x14ac:dyDescent="0.3">
      <c r="A57" s="33" t="s">
        <v>52</v>
      </c>
      <c r="B57" s="25" t="s">
        <v>53</v>
      </c>
      <c r="C57" s="34"/>
    </row>
    <row r="58" spans="1:3" x14ac:dyDescent="0.25">
      <c r="A58" s="41"/>
      <c r="B58" s="1" t="s">
        <v>54</v>
      </c>
      <c r="C58" s="17">
        <v>0</v>
      </c>
    </row>
    <row r="59" spans="1:3" x14ac:dyDescent="0.25">
      <c r="A59" s="42"/>
      <c r="B59" s="2" t="s">
        <v>55</v>
      </c>
      <c r="C59" s="17">
        <v>0</v>
      </c>
    </row>
    <row r="60" spans="1:3" ht="31.5" x14ac:dyDescent="0.25">
      <c r="A60" s="42"/>
      <c r="B60" s="27" t="s">
        <v>56</v>
      </c>
      <c r="C60" s="17">
        <v>0</v>
      </c>
    </row>
    <row r="61" spans="1:3" x14ac:dyDescent="0.25">
      <c r="A61" s="42"/>
      <c r="B61" s="1" t="s">
        <v>57</v>
      </c>
      <c r="C61" s="17">
        <v>0</v>
      </c>
    </row>
    <row r="62" spans="1:3" x14ac:dyDescent="0.25">
      <c r="A62" s="42"/>
      <c r="B62" s="22" t="s">
        <v>58</v>
      </c>
      <c r="C62" s="17">
        <v>4499.58</v>
      </c>
    </row>
    <row r="63" spans="1:3" x14ac:dyDescent="0.25">
      <c r="A63" s="42"/>
      <c r="B63" s="22" t="s">
        <v>59</v>
      </c>
      <c r="C63" s="17">
        <v>0</v>
      </c>
    </row>
    <row r="64" spans="1:3" ht="16.5" thickBot="1" x14ac:dyDescent="0.3">
      <c r="A64" s="45"/>
      <c r="B64" s="46" t="s">
        <v>23</v>
      </c>
      <c r="C64" s="47">
        <v>4499.58</v>
      </c>
    </row>
    <row r="65" spans="1:3" ht="16.5" thickBot="1" x14ac:dyDescent="0.3">
      <c r="A65" s="33" t="s">
        <v>60</v>
      </c>
      <c r="B65" s="25" t="s">
        <v>61</v>
      </c>
      <c r="C65" s="34"/>
    </row>
    <row r="66" spans="1:3" ht="31.5" x14ac:dyDescent="0.25">
      <c r="A66" s="40"/>
      <c r="B66" s="20" t="s">
        <v>62</v>
      </c>
      <c r="C66" s="17">
        <v>35922.303999999996</v>
      </c>
    </row>
    <row r="67" spans="1:3" ht="31.5" x14ac:dyDescent="0.25">
      <c r="A67" s="41"/>
      <c r="B67" s="27" t="s">
        <v>63</v>
      </c>
      <c r="C67" s="17">
        <v>0</v>
      </c>
    </row>
    <row r="68" spans="1:3" ht="31.5" x14ac:dyDescent="0.25">
      <c r="A68" s="41"/>
      <c r="B68" s="27" t="s">
        <v>64</v>
      </c>
      <c r="C68" s="17">
        <v>35922.303999999996</v>
      </c>
    </row>
    <row r="69" spans="1:3" ht="31.5" x14ac:dyDescent="0.25">
      <c r="A69" s="41"/>
      <c r="B69" s="27" t="s">
        <v>65</v>
      </c>
      <c r="C69" s="17">
        <v>0</v>
      </c>
    </row>
    <row r="70" spans="1:3" x14ac:dyDescent="0.25">
      <c r="A70" s="42"/>
      <c r="B70" s="28" t="s">
        <v>66</v>
      </c>
      <c r="C70" s="17">
        <v>0</v>
      </c>
    </row>
    <row r="71" spans="1:3" x14ac:dyDescent="0.25">
      <c r="A71" s="42"/>
      <c r="B71" s="28" t="s">
        <v>67</v>
      </c>
      <c r="C71" s="17">
        <v>0</v>
      </c>
    </row>
    <row r="72" spans="1:3" ht="16.5" thickBot="1" x14ac:dyDescent="0.3">
      <c r="A72" s="42"/>
      <c r="B72" s="22" t="s">
        <v>23</v>
      </c>
      <c r="C72" s="23">
        <f>SUM(C66:C71)</f>
        <v>71844.607999999993</v>
      </c>
    </row>
    <row r="73" spans="1:3" ht="32.25" thickBot="1" x14ac:dyDescent="0.3">
      <c r="A73" s="33" t="s">
        <v>68</v>
      </c>
      <c r="B73" s="48" t="s">
        <v>69</v>
      </c>
      <c r="C73" s="72">
        <v>90385.152000000002</v>
      </c>
    </row>
    <row r="74" spans="1:3" ht="16.5" thickBot="1" x14ac:dyDescent="0.3">
      <c r="A74" s="49" t="s">
        <v>70</v>
      </c>
      <c r="B74" s="50" t="s">
        <v>71</v>
      </c>
      <c r="C74" s="74">
        <v>25203.551999999992</v>
      </c>
    </row>
    <row r="75" spans="1:3" ht="18" customHeight="1" thickBot="1" x14ac:dyDescent="0.3">
      <c r="A75" s="33" t="s">
        <v>72</v>
      </c>
      <c r="B75" s="31" t="s">
        <v>73</v>
      </c>
      <c r="C75" s="72">
        <v>2061.1799999999998</v>
      </c>
    </row>
    <row r="76" spans="1:3" ht="18.75" customHeight="1" thickBot="1" x14ac:dyDescent="0.3">
      <c r="A76" s="51" t="s">
        <v>74</v>
      </c>
      <c r="B76" s="52" t="s">
        <v>75</v>
      </c>
      <c r="C76" s="73">
        <v>5725.5</v>
      </c>
    </row>
    <row r="77" spans="1:3" ht="16.5" thickBot="1" x14ac:dyDescent="0.3">
      <c r="A77" s="33" t="s">
        <v>76</v>
      </c>
      <c r="B77" s="25" t="s">
        <v>77</v>
      </c>
      <c r="C77" s="34"/>
    </row>
    <row r="78" spans="1:3" x14ac:dyDescent="0.25">
      <c r="A78" s="40"/>
      <c r="B78" s="2" t="s">
        <v>78</v>
      </c>
      <c r="C78" s="17">
        <v>5470.44</v>
      </c>
    </row>
    <row r="79" spans="1:3" x14ac:dyDescent="0.25">
      <c r="A79" s="18"/>
      <c r="B79" s="1" t="s">
        <v>79</v>
      </c>
      <c r="C79" s="17">
        <v>4122.1200000000008</v>
      </c>
    </row>
    <row r="80" spans="1:3" ht="33.75" customHeight="1" x14ac:dyDescent="0.25">
      <c r="A80" s="18"/>
      <c r="B80" s="27" t="s">
        <v>80</v>
      </c>
      <c r="C80" s="17">
        <v>4013.3999999999992</v>
      </c>
    </row>
    <row r="81" spans="1:3" ht="34.5" customHeight="1" x14ac:dyDescent="0.25">
      <c r="A81" s="18"/>
      <c r="B81" s="27" t="s">
        <v>81</v>
      </c>
      <c r="C81" s="17">
        <v>4013.3999999999992</v>
      </c>
    </row>
    <row r="82" spans="1:3" ht="31.5" x14ac:dyDescent="0.25">
      <c r="A82" s="21"/>
      <c r="B82" s="28" t="s">
        <v>82</v>
      </c>
      <c r="C82" s="17">
        <v>4013.3999999999992</v>
      </c>
    </row>
    <row r="83" spans="1:3" x14ac:dyDescent="0.25">
      <c r="A83" s="21"/>
      <c r="B83" s="28" t="s">
        <v>83</v>
      </c>
      <c r="C83" s="17">
        <v>0</v>
      </c>
    </row>
    <row r="84" spans="1:3" ht="16.5" thickBot="1" x14ac:dyDescent="0.3">
      <c r="A84" s="21"/>
      <c r="B84" s="22" t="s">
        <v>23</v>
      </c>
      <c r="C84" s="23">
        <f>SUM(C78:C83)</f>
        <v>21632.76</v>
      </c>
    </row>
    <row r="85" spans="1:3" ht="16.5" thickBot="1" x14ac:dyDescent="0.3">
      <c r="A85" s="53" t="s">
        <v>84</v>
      </c>
      <c r="B85" s="54" t="s">
        <v>85</v>
      </c>
      <c r="C85" s="55"/>
    </row>
    <row r="86" spans="1:3" x14ac:dyDescent="0.25">
      <c r="A86" s="43"/>
      <c r="B86" s="56" t="s">
        <v>86</v>
      </c>
      <c r="C86" s="57">
        <v>0</v>
      </c>
    </row>
    <row r="87" spans="1:3" ht="31.5" x14ac:dyDescent="0.25">
      <c r="A87" s="40"/>
      <c r="B87" s="20" t="s">
        <v>87</v>
      </c>
      <c r="C87" s="17">
        <v>947.24</v>
      </c>
    </row>
    <row r="88" spans="1:3" x14ac:dyDescent="0.25">
      <c r="A88" s="40"/>
      <c r="B88" s="2" t="s">
        <v>88</v>
      </c>
      <c r="C88" s="17">
        <v>2291.46</v>
      </c>
    </row>
    <row r="89" spans="1:3" x14ac:dyDescent="0.25">
      <c r="A89" s="40"/>
      <c r="B89" s="2" t="s">
        <v>89</v>
      </c>
      <c r="C89" s="17">
        <v>2360.34</v>
      </c>
    </row>
    <row r="90" spans="1:3" x14ac:dyDescent="0.25">
      <c r="A90" s="40"/>
      <c r="B90" s="2" t="s">
        <v>90</v>
      </c>
      <c r="C90" s="17">
        <v>393.39</v>
      </c>
    </row>
    <row r="91" spans="1:3" x14ac:dyDescent="0.25">
      <c r="A91" s="40"/>
      <c r="B91" s="2" t="s">
        <v>91</v>
      </c>
      <c r="C91" s="17">
        <v>1093.0999999999999</v>
      </c>
    </row>
    <row r="92" spans="1:3" x14ac:dyDescent="0.25">
      <c r="A92" s="41"/>
      <c r="B92" s="1" t="s">
        <v>92</v>
      </c>
      <c r="C92" s="17">
        <v>0</v>
      </c>
    </row>
    <row r="93" spans="1:3" ht="31.5" x14ac:dyDescent="0.25">
      <c r="A93" s="42"/>
      <c r="B93" s="28" t="s">
        <v>93</v>
      </c>
      <c r="C93" s="17">
        <v>4572.95</v>
      </c>
    </row>
    <row r="94" spans="1:3" ht="31.5" x14ac:dyDescent="0.25">
      <c r="A94" s="42"/>
      <c r="B94" s="58" t="s">
        <v>94</v>
      </c>
      <c r="C94" s="17">
        <v>0</v>
      </c>
    </row>
    <row r="95" spans="1:3" x14ac:dyDescent="0.25">
      <c r="A95" s="59" t="s">
        <v>95</v>
      </c>
      <c r="B95" s="22" t="s">
        <v>96</v>
      </c>
      <c r="C95" s="17">
        <v>2312.7599999999998</v>
      </c>
    </row>
    <row r="96" spans="1:3" x14ac:dyDescent="0.25">
      <c r="A96" s="59" t="s">
        <v>97</v>
      </c>
      <c r="B96" s="22" t="s">
        <v>98</v>
      </c>
      <c r="C96" s="17">
        <v>916.39</v>
      </c>
    </row>
    <row r="97" spans="1:3" x14ac:dyDescent="0.25">
      <c r="A97" s="59" t="s">
        <v>99</v>
      </c>
      <c r="B97" s="22" t="s">
        <v>100</v>
      </c>
      <c r="C97" s="17">
        <v>803.24</v>
      </c>
    </row>
    <row r="98" spans="1:3" x14ac:dyDescent="0.25">
      <c r="A98" s="59" t="s">
        <v>101</v>
      </c>
      <c r="B98" s="22" t="s">
        <v>102</v>
      </c>
      <c r="C98" s="17">
        <v>401.62</v>
      </c>
    </row>
    <row r="99" spans="1:3" x14ac:dyDescent="0.25">
      <c r="A99" s="59" t="s">
        <v>103</v>
      </c>
      <c r="B99" s="22" t="s">
        <v>104</v>
      </c>
      <c r="C99" s="17">
        <v>278.01</v>
      </c>
    </row>
    <row r="100" spans="1:3" x14ac:dyDescent="0.25">
      <c r="A100" s="59" t="s">
        <v>105</v>
      </c>
      <c r="B100" s="22" t="s">
        <v>106</v>
      </c>
      <c r="C100" s="17">
        <v>200.26</v>
      </c>
    </row>
    <row r="101" spans="1:3" ht="31.5" x14ac:dyDescent="0.25">
      <c r="A101" s="41"/>
      <c r="B101" s="27" t="s">
        <v>107</v>
      </c>
      <c r="C101" s="17">
        <v>4572.95</v>
      </c>
    </row>
    <row r="102" spans="1:3" ht="31.5" x14ac:dyDescent="0.25">
      <c r="A102" s="41"/>
      <c r="B102" s="27" t="s">
        <v>108</v>
      </c>
      <c r="C102" s="17">
        <v>4572.95</v>
      </c>
    </row>
    <row r="103" spans="1:3" x14ac:dyDescent="0.25">
      <c r="A103" s="41"/>
      <c r="B103" s="1" t="s">
        <v>109</v>
      </c>
      <c r="C103" s="17">
        <v>574.39</v>
      </c>
    </row>
    <row r="104" spans="1:3" ht="31.5" x14ac:dyDescent="0.25">
      <c r="A104" s="41"/>
      <c r="B104" s="60" t="s">
        <v>110</v>
      </c>
      <c r="C104" s="17">
        <v>0</v>
      </c>
    </row>
    <row r="105" spans="1:3" x14ac:dyDescent="0.25">
      <c r="A105" s="61" t="s">
        <v>95</v>
      </c>
      <c r="B105" s="1" t="s">
        <v>96</v>
      </c>
      <c r="C105" s="17">
        <v>1156.3799999999999</v>
      </c>
    </row>
    <row r="106" spans="1:3" x14ac:dyDescent="0.25">
      <c r="A106" s="61" t="s">
        <v>97</v>
      </c>
      <c r="B106" s="1" t="s">
        <v>111</v>
      </c>
      <c r="C106" s="17">
        <v>916.39</v>
      </c>
    </row>
    <row r="107" spans="1:3" x14ac:dyDescent="0.25">
      <c r="A107" s="61" t="s">
        <v>99</v>
      </c>
      <c r="B107" s="1" t="s">
        <v>112</v>
      </c>
      <c r="C107" s="17">
        <v>296</v>
      </c>
    </row>
    <row r="108" spans="1:3" x14ac:dyDescent="0.25">
      <c r="A108" s="61" t="s">
        <v>101</v>
      </c>
      <c r="B108" s="1" t="s">
        <v>106</v>
      </c>
      <c r="C108" s="17">
        <v>200.26</v>
      </c>
    </row>
    <row r="109" spans="1:3" x14ac:dyDescent="0.25">
      <c r="A109" s="41"/>
      <c r="B109" s="1" t="s">
        <v>113</v>
      </c>
      <c r="C109" s="17">
        <v>792.64</v>
      </c>
    </row>
    <row r="110" spans="1:3" x14ac:dyDescent="0.25">
      <c r="A110" s="41"/>
      <c r="B110" s="1" t="s">
        <v>114</v>
      </c>
      <c r="C110" s="17">
        <v>530.30499999999995</v>
      </c>
    </row>
    <row r="111" spans="1:3" ht="22.5" customHeight="1" x14ac:dyDescent="0.25">
      <c r="A111" s="41"/>
      <c r="B111" s="27" t="s">
        <v>115</v>
      </c>
      <c r="C111" s="17">
        <v>121.39</v>
      </c>
    </row>
    <row r="112" spans="1:3" ht="19.5" customHeight="1" x14ac:dyDescent="0.25">
      <c r="A112" s="41"/>
      <c r="B112" s="27" t="s">
        <v>116</v>
      </c>
      <c r="C112" s="17">
        <v>0</v>
      </c>
    </row>
    <row r="113" spans="1:3" ht="17.25" customHeight="1" x14ac:dyDescent="0.25">
      <c r="A113" s="41"/>
      <c r="B113" s="27" t="s">
        <v>117</v>
      </c>
      <c r="C113" s="17">
        <v>2483.2799999999997</v>
      </c>
    </row>
    <row r="114" spans="1:3" ht="20.25" customHeight="1" x14ac:dyDescent="0.25">
      <c r="A114" s="41"/>
      <c r="B114" s="27" t="s">
        <v>118</v>
      </c>
      <c r="C114" s="17">
        <v>2483.2799999999997</v>
      </c>
    </row>
    <row r="115" spans="1:3" x14ac:dyDescent="0.25">
      <c r="A115" s="41"/>
      <c r="B115" s="27" t="s">
        <v>119</v>
      </c>
      <c r="C115" s="17">
        <v>914.59</v>
      </c>
    </row>
    <row r="116" spans="1:3" x14ac:dyDescent="0.25">
      <c r="A116" s="41"/>
      <c r="B116" s="27" t="s">
        <v>120</v>
      </c>
      <c r="C116" s="17">
        <v>914.59</v>
      </c>
    </row>
    <row r="117" spans="1:3" ht="24" customHeight="1" x14ac:dyDescent="0.25">
      <c r="A117" s="41"/>
      <c r="B117" s="27" t="s">
        <v>121</v>
      </c>
      <c r="C117" s="17">
        <v>2692.62</v>
      </c>
    </row>
    <row r="118" spans="1:3" ht="31.5" x14ac:dyDescent="0.25">
      <c r="A118" s="41"/>
      <c r="B118" s="27" t="s">
        <v>122</v>
      </c>
      <c r="C118" s="17">
        <v>0</v>
      </c>
    </row>
    <row r="119" spans="1:3" x14ac:dyDescent="0.25">
      <c r="A119" s="41"/>
      <c r="B119" s="27" t="s">
        <v>123</v>
      </c>
      <c r="C119" s="17">
        <v>396.32</v>
      </c>
    </row>
    <row r="120" spans="1:3" x14ac:dyDescent="0.25">
      <c r="A120" s="41"/>
      <c r="B120" s="27" t="s">
        <v>124</v>
      </c>
      <c r="C120" s="17">
        <v>242.78</v>
      </c>
    </row>
    <row r="121" spans="1:3" ht="18" customHeight="1" x14ac:dyDescent="0.25">
      <c r="A121" s="41"/>
      <c r="B121" s="27" t="s">
        <v>125</v>
      </c>
      <c r="C121" s="17">
        <v>0</v>
      </c>
    </row>
    <row r="122" spans="1:3" x14ac:dyDescent="0.25">
      <c r="A122" s="41"/>
      <c r="B122" s="1" t="s">
        <v>126</v>
      </c>
      <c r="C122" s="17">
        <v>0</v>
      </c>
    </row>
    <row r="123" spans="1:3" x14ac:dyDescent="0.25">
      <c r="A123" s="42"/>
      <c r="B123" s="2" t="s">
        <v>127</v>
      </c>
      <c r="C123" s="17">
        <v>0</v>
      </c>
    </row>
    <row r="124" spans="1:3" x14ac:dyDescent="0.25">
      <c r="A124" s="42"/>
      <c r="B124" s="2" t="s">
        <v>128</v>
      </c>
      <c r="C124" s="17"/>
    </row>
    <row r="125" spans="1:3" x14ac:dyDescent="0.25">
      <c r="A125" s="42"/>
      <c r="B125" s="22" t="s">
        <v>129</v>
      </c>
      <c r="C125" s="17">
        <v>653.76</v>
      </c>
    </row>
    <row r="126" spans="1:3" x14ac:dyDescent="0.25">
      <c r="A126" s="42"/>
      <c r="B126" s="22" t="s">
        <v>130</v>
      </c>
      <c r="C126" s="17">
        <v>289.48</v>
      </c>
    </row>
    <row r="127" spans="1:3" ht="31.5" x14ac:dyDescent="0.25">
      <c r="A127" s="42"/>
      <c r="B127" s="28" t="s">
        <v>131</v>
      </c>
      <c r="C127" s="17">
        <v>120.96000000000001</v>
      </c>
    </row>
    <row r="128" spans="1:3" x14ac:dyDescent="0.25">
      <c r="A128" s="42"/>
      <c r="B128" s="22" t="s">
        <v>132</v>
      </c>
      <c r="C128" s="17">
        <v>451.45000000000005</v>
      </c>
    </row>
    <row r="129" spans="1:3" x14ac:dyDescent="0.25">
      <c r="A129" s="42"/>
      <c r="B129" s="22" t="s">
        <v>133</v>
      </c>
      <c r="C129" s="17">
        <v>2605.6799999999998</v>
      </c>
    </row>
    <row r="130" spans="1:3" ht="17.25" customHeight="1" x14ac:dyDescent="0.25">
      <c r="A130" s="42"/>
      <c r="B130" s="28" t="s">
        <v>134</v>
      </c>
      <c r="C130" s="17">
        <v>653.76</v>
      </c>
    </row>
    <row r="131" spans="1:3" x14ac:dyDescent="0.25">
      <c r="A131" s="42"/>
      <c r="B131" s="28" t="s">
        <v>135</v>
      </c>
      <c r="C131" s="17">
        <v>0</v>
      </c>
    </row>
    <row r="132" spans="1:3" x14ac:dyDescent="0.25">
      <c r="A132" s="42"/>
      <c r="B132" s="28" t="s">
        <v>136</v>
      </c>
      <c r="C132" s="17"/>
    </row>
    <row r="133" spans="1:3" x14ac:dyDescent="0.25">
      <c r="A133" s="42"/>
      <c r="B133" s="28" t="s">
        <v>137</v>
      </c>
      <c r="C133" s="17"/>
    </row>
    <row r="134" spans="1:3" x14ac:dyDescent="0.25">
      <c r="A134" s="42"/>
      <c r="B134" s="22" t="s">
        <v>138</v>
      </c>
      <c r="C134" s="17">
        <v>395.33625000000001</v>
      </c>
    </row>
    <row r="135" spans="1:3" ht="31.5" x14ac:dyDescent="0.25">
      <c r="A135" s="42"/>
      <c r="B135" s="28" t="s">
        <v>139</v>
      </c>
      <c r="C135" s="17">
        <v>235.65</v>
      </c>
    </row>
    <row r="136" spans="1:3" x14ac:dyDescent="0.25">
      <c r="A136" s="42"/>
      <c r="B136" s="28" t="s">
        <v>140</v>
      </c>
      <c r="C136" s="17"/>
    </row>
    <row r="137" spans="1:3" x14ac:dyDescent="0.25">
      <c r="A137" s="42"/>
      <c r="B137" s="22" t="s">
        <v>141</v>
      </c>
      <c r="C137" s="17">
        <v>93.5</v>
      </c>
    </row>
    <row r="138" spans="1:3" s="63" customFormat="1" ht="31.5" x14ac:dyDescent="0.25">
      <c r="A138" s="62"/>
      <c r="B138" s="28" t="s">
        <v>142</v>
      </c>
      <c r="C138" s="17">
        <v>0</v>
      </c>
    </row>
    <row r="139" spans="1:3" s="63" customFormat="1" x14ac:dyDescent="0.25">
      <c r="A139" s="62"/>
      <c r="B139" s="28" t="s">
        <v>143</v>
      </c>
      <c r="C139" s="17"/>
    </row>
    <row r="140" spans="1:3" s="63" customFormat="1" x14ac:dyDescent="0.25">
      <c r="A140" s="62"/>
      <c r="B140" s="28" t="s">
        <v>144</v>
      </c>
      <c r="C140" s="17"/>
    </row>
    <row r="141" spans="1:3" s="63" customFormat="1" x14ac:dyDescent="0.25">
      <c r="A141" s="62"/>
      <c r="B141" s="28" t="s">
        <v>145</v>
      </c>
      <c r="C141" s="17">
        <v>1490.3899999999999</v>
      </c>
    </row>
    <row r="142" spans="1:3" s="63" customFormat="1" ht="31.5" x14ac:dyDescent="0.25">
      <c r="A142" s="62"/>
      <c r="B142" s="28" t="s">
        <v>146</v>
      </c>
      <c r="C142" s="17">
        <v>0</v>
      </c>
    </row>
    <row r="143" spans="1:3" s="63" customFormat="1" x14ac:dyDescent="0.25">
      <c r="A143" s="62"/>
      <c r="B143" s="28" t="s">
        <v>147</v>
      </c>
      <c r="C143" s="17"/>
    </row>
    <row r="144" spans="1:3" s="63" customFormat="1" x14ac:dyDescent="0.25">
      <c r="A144" s="62"/>
      <c r="B144" s="28" t="s">
        <v>148</v>
      </c>
      <c r="C144" s="17"/>
    </row>
    <row r="145" spans="1:3" x14ac:dyDescent="0.25">
      <c r="A145" s="42"/>
      <c r="B145" s="22" t="s">
        <v>149</v>
      </c>
      <c r="C145" s="17">
        <v>0</v>
      </c>
    </row>
    <row r="146" spans="1:3" s="63" customFormat="1" x14ac:dyDescent="0.25">
      <c r="A146" s="62"/>
      <c r="B146" s="28" t="s">
        <v>150</v>
      </c>
      <c r="C146" s="17"/>
    </row>
    <row r="147" spans="1:3" s="63" customFormat="1" x14ac:dyDescent="0.25">
      <c r="A147" s="62"/>
      <c r="B147" s="28" t="s">
        <v>151</v>
      </c>
      <c r="C147" s="17"/>
    </row>
    <row r="148" spans="1:3" s="63" customFormat="1" x14ac:dyDescent="0.25">
      <c r="A148" s="62"/>
      <c r="B148" s="28" t="s">
        <v>152</v>
      </c>
      <c r="C148" s="17">
        <v>942.6</v>
      </c>
    </row>
    <row r="149" spans="1:3" s="63" customFormat="1" x14ac:dyDescent="0.25">
      <c r="A149" s="62"/>
      <c r="B149" s="58" t="s">
        <v>153</v>
      </c>
      <c r="C149" s="17">
        <v>0</v>
      </c>
    </row>
    <row r="150" spans="1:3" s="63" customFormat="1" x14ac:dyDescent="0.25">
      <c r="A150" s="62"/>
      <c r="B150" s="28" t="s">
        <v>154</v>
      </c>
      <c r="C150" s="17">
        <v>325.14</v>
      </c>
    </row>
    <row r="151" spans="1:3" s="63" customFormat="1" x14ac:dyDescent="0.25">
      <c r="A151" s="62"/>
      <c r="B151" s="28" t="s">
        <v>155</v>
      </c>
      <c r="C151" s="17">
        <v>2800.29</v>
      </c>
    </row>
    <row r="152" spans="1:3" s="63" customFormat="1" x14ac:dyDescent="0.25">
      <c r="A152" s="62"/>
      <c r="B152" s="28" t="s">
        <v>156</v>
      </c>
      <c r="C152" s="17">
        <v>4200.4349999999995</v>
      </c>
    </row>
    <row r="153" spans="1:3" s="63" customFormat="1" x14ac:dyDescent="0.25">
      <c r="A153" s="62"/>
      <c r="B153" s="28" t="s">
        <v>157</v>
      </c>
      <c r="C153" s="17">
        <v>772.24500000000012</v>
      </c>
    </row>
    <row r="154" spans="1:3" s="63" customFormat="1" x14ac:dyDescent="0.25">
      <c r="A154" s="62"/>
      <c r="B154" s="28" t="s">
        <v>158</v>
      </c>
      <c r="C154" s="17">
        <v>0</v>
      </c>
    </row>
    <row r="155" spans="1:3" s="63" customFormat="1" x14ac:dyDescent="0.25">
      <c r="A155" s="62"/>
      <c r="B155" s="28" t="s">
        <v>159</v>
      </c>
      <c r="C155" s="17"/>
    </row>
    <row r="156" spans="1:3" x14ac:dyDescent="0.25">
      <c r="A156" s="42"/>
      <c r="B156" s="22" t="s">
        <v>160</v>
      </c>
      <c r="C156" s="64">
        <v>21600</v>
      </c>
    </row>
    <row r="157" spans="1:3" s="63" customFormat="1" x14ac:dyDescent="0.25">
      <c r="A157" s="62"/>
      <c r="B157" s="28" t="s">
        <v>161</v>
      </c>
      <c r="C157" s="17">
        <v>17270.400000000001</v>
      </c>
    </row>
    <row r="158" spans="1:3" s="63" customFormat="1" x14ac:dyDescent="0.25">
      <c r="A158" s="62"/>
      <c r="B158" s="28" t="s">
        <v>162</v>
      </c>
      <c r="C158" s="17">
        <v>512616</v>
      </c>
    </row>
    <row r="159" spans="1:3" s="63" customFormat="1" x14ac:dyDescent="0.25">
      <c r="A159" s="62"/>
      <c r="B159" s="28" t="s">
        <v>163</v>
      </c>
      <c r="C159" s="17"/>
    </row>
    <row r="160" spans="1:3" s="63" customFormat="1" ht="31.5" x14ac:dyDescent="0.25">
      <c r="A160" s="62"/>
      <c r="B160" s="28" t="s">
        <v>164</v>
      </c>
      <c r="C160" s="17">
        <v>200</v>
      </c>
    </row>
    <row r="161" spans="1:6" s="63" customFormat="1" x14ac:dyDescent="0.25">
      <c r="A161" s="62"/>
      <c r="B161" s="28" t="s">
        <v>165</v>
      </c>
      <c r="C161" s="17">
        <v>0</v>
      </c>
    </row>
    <row r="162" spans="1:6" s="63" customFormat="1" x14ac:dyDescent="0.25">
      <c r="A162" s="62"/>
      <c r="B162" s="28" t="s">
        <v>166</v>
      </c>
      <c r="C162" s="17">
        <v>3210.9700000000003</v>
      </c>
    </row>
    <row r="163" spans="1:6" s="63" customFormat="1" x14ac:dyDescent="0.25">
      <c r="A163" s="62"/>
      <c r="B163" s="28" t="s">
        <v>167</v>
      </c>
      <c r="C163" s="17">
        <v>1617.35</v>
      </c>
    </row>
    <row r="164" spans="1:6" s="63" customFormat="1" ht="31.5" x14ac:dyDescent="0.25">
      <c r="A164" s="62"/>
      <c r="B164" s="28" t="s">
        <v>168</v>
      </c>
      <c r="C164" s="17">
        <v>589.04999999999995</v>
      </c>
    </row>
    <row r="165" spans="1:6" s="63" customFormat="1" ht="20.25" customHeight="1" x14ac:dyDescent="0.25">
      <c r="A165" s="62"/>
      <c r="B165" s="28" t="s">
        <v>169</v>
      </c>
      <c r="C165" s="17">
        <v>0</v>
      </c>
    </row>
    <row r="166" spans="1:6" s="63" customFormat="1" x14ac:dyDescent="0.25">
      <c r="A166" s="62"/>
      <c r="B166" s="28" t="s">
        <v>170</v>
      </c>
      <c r="C166" s="17">
        <v>0</v>
      </c>
    </row>
    <row r="167" spans="1:6" s="63" customFormat="1" x14ac:dyDescent="0.25">
      <c r="A167" s="62"/>
      <c r="B167" s="28" t="s">
        <v>171</v>
      </c>
      <c r="C167" s="17"/>
    </row>
    <row r="168" spans="1:6" s="63" customFormat="1" x14ac:dyDescent="0.25">
      <c r="A168" s="62"/>
      <c r="B168" s="28" t="s">
        <v>172</v>
      </c>
      <c r="C168" s="17"/>
    </row>
    <row r="169" spans="1:6" s="63" customFormat="1" x14ac:dyDescent="0.25">
      <c r="A169" s="62"/>
      <c r="B169" s="28" t="s">
        <v>173</v>
      </c>
      <c r="C169" s="17"/>
    </row>
    <row r="170" spans="1:6" s="63" customFormat="1" x14ac:dyDescent="0.25">
      <c r="A170" s="62"/>
      <c r="B170" s="28" t="s">
        <v>174</v>
      </c>
      <c r="C170" s="17"/>
    </row>
    <row r="171" spans="1:6" s="63" customFormat="1" ht="31.5" x14ac:dyDescent="0.25">
      <c r="A171" s="62"/>
      <c r="B171" s="28" t="s">
        <v>175</v>
      </c>
      <c r="C171" s="17">
        <v>342.68</v>
      </c>
    </row>
    <row r="172" spans="1:6" ht="16.5" thickBot="1" x14ac:dyDescent="0.3">
      <c r="A172" s="45"/>
      <c r="B172" s="65" t="s">
        <v>23</v>
      </c>
      <c r="C172" s="66">
        <f>SUM(C87:C171)</f>
        <v>613909.00124999997</v>
      </c>
    </row>
    <row r="173" spans="1:6" ht="16.5" thickBot="1" x14ac:dyDescent="0.3">
      <c r="A173" s="24" t="s">
        <v>176</v>
      </c>
      <c r="B173" s="67" t="s">
        <v>177</v>
      </c>
      <c r="C173" s="74">
        <v>49538.015999999981</v>
      </c>
    </row>
    <row r="174" spans="1:6" ht="16.5" thickBot="1" x14ac:dyDescent="0.3">
      <c r="A174" s="33" t="s">
        <v>178</v>
      </c>
      <c r="B174" s="68" t="s">
        <v>179</v>
      </c>
      <c r="C174" s="72">
        <v>433674.91200000001</v>
      </c>
    </row>
    <row r="175" spans="1:6" x14ac:dyDescent="0.25">
      <c r="A175" s="69"/>
      <c r="B175" s="70" t="s">
        <v>180</v>
      </c>
      <c r="C175" s="71">
        <f>C13+C19+C20+C21+C29+C37+C45+C46+C47+C56+C64+C72+C73+C74+C75+C76+C84+C172+C173+C174</f>
        <v>2218498.8204499995</v>
      </c>
    </row>
    <row r="176" spans="1:6" s="9" customFormat="1" x14ac:dyDescent="0.25">
      <c r="A176" s="75"/>
      <c r="B176" s="76" t="s">
        <v>186</v>
      </c>
      <c r="C176" s="77">
        <v>2047913.07</v>
      </c>
      <c r="D176" s="78">
        <f>C176+C178</f>
        <v>2146031.35</v>
      </c>
      <c r="E176" s="79"/>
      <c r="F176" s="79"/>
    </row>
    <row r="177" spans="1:6" s="80" customFormat="1" x14ac:dyDescent="0.25">
      <c r="A177" s="75"/>
      <c r="B177" s="76" t="s">
        <v>187</v>
      </c>
      <c r="C177" s="77">
        <v>2015620.9</v>
      </c>
      <c r="D177" s="78"/>
      <c r="E177" s="78"/>
      <c r="F177" s="78"/>
    </row>
    <row r="178" spans="1:6" s="80" customFormat="1" ht="19.149999999999999" customHeight="1" x14ac:dyDescent="0.25">
      <c r="A178" s="75"/>
      <c r="B178" s="76" t="s">
        <v>188</v>
      </c>
      <c r="C178" s="77">
        <v>98118.28</v>
      </c>
      <c r="D178" s="78"/>
      <c r="E178" s="78"/>
      <c r="F178" s="78"/>
    </row>
    <row r="179" spans="1:6" s="80" customFormat="1" x14ac:dyDescent="0.25">
      <c r="A179" s="75"/>
      <c r="B179" s="76" t="s">
        <v>189</v>
      </c>
      <c r="C179" s="77">
        <v>93951.62</v>
      </c>
      <c r="D179" s="78"/>
      <c r="E179" s="78"/>
      <c r="F179" s="78"/>
    </row>
    <row r="180" spans="1:6" s="80" customFormat="1" x14ac:dyDescent="0.25">
      <c r="A180" s="75"/>
      <c r="B180" s="76" t="s">
        <v>191</v>
      </c>
      <c r="C180" s="8">
        <f>(C179+C177)-C175</f>
        <v>-108926.30044999951</v>
      </c>
      <c r="D180" s="79"/>
      <c r="E180" s="79"/>
      <c r="F180" s="79"/>
    </row>
    <row r="181" spans="1:6" s="80" customFormat="1" x14ac:dyDescent="0.25">
      <c r="A181" s="75"/>
      <c r="B181" s="76" t="s">
        <v>190</v>
      </c>
      <c r="C181" s="8">
        <f>C180+C5</f>
        <v>207285.81595000054</v>
      </c>
      <c r="D181" s="79"/>
      <c r="E181" s="79"/>
      <c r="F181" s="79"/>
    </row>
    <row r="182" spans="1:6" s="82" customFormat="1" x14ac:dyDescent="0.25">
      <c r="A182" s="81"/>
      <c r="C182" s="81"/>
    </row>
    <row r="183" spans="1:6" s="82" customFormat="1" x14ac:dyDescent="0.25">
      <c r="A183" s="81"/>
      <c r="C183" s="81"/>
    </row>
    <row r="184" spans="1:6" s="82" customFormat="1" x14ac:dyDescent="0.25">
      <c r="A184" s="81"/>
      <c r="C184" s="81"/>
    </row>
    <row r="185" spans="1:6" s="82" customFormat="1" x14ac:dyDescent="0.25">
      <c r="A185" s="81"/>
      <c r="C185" s="81"/>
    </row>
    <row r="186" spans="1:6" s="82" customFormat="1" x14ac:dyDescent="0.25">
      <c r="A186" s="81"/>
      <c r="C186" s="81"/>
    </row>
    <row r="187" spans="1:6" s="82" customFormat="1" x14ac:dyDescent="0.25">
      <c r="A187" s="81"/>
    </row>
    <row r="188" spans="1:6" s="83" customFormat="1" ht="15" x14ac:dyDescent="0.25"/>
    <row r="189" spans="1:6" s="83" customFormat="1" ht="15" x14ac:dyDescent="0.25"/>
    <row r="190" spans="1:6" s="83" customFormat="1" ht="15" x14ac:dyDescent="0.25"/>
    <row r="191" spans="1:6" s="83" customFormat="1" ht="15" x14ac:dyDescent="0.25"/>
    <row r="192" spans="1:6" s="83" customFormat="1" ht="15" x14ac:dyDescent="0.25"/>
    <row r="193" s="83" customFormat="1" ht="15" x14ac:dyDescent="0.25"/>
    <row r="194" s="83" customFormat="1" ht="15" x14ac:dyDescent="0.25"/>
    <row r="195" s="83" customFormat="1" ht="15" x14ac:dyDescent="0.25"/>
    <row r="196" s="83" customFormat="1" ht="15" x14ac:dyDescent="0.25"/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2025-02-05T02:10:36Z</dcterms:created>
  <dcterms:modified xsi:type="dcterms:W3CDTF">2025-03-17T03:32:59Z</dcterms:modified>
</cp:coreProperties>
</file>