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0" windowHeight="123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3" i="1" l="1"/>
  <c r="C86" i="1" s="1"/>
  <c r="C90" i="1" s="1"/>
  <c r="C91" i="1" s="1"/>
  <c r="C28" i="1"/>
  <c r="C37" i="1"/>
  <c r="C45" i="1"/>
  <c r="C61" i="1"/>
  <c r="C73" i="1"/>
  <c r="C83" i="1"/>
</calcChain>
</file>

<file path=xl/comments1.xml><?xml version="1.0" encoding="utf-8"?>
<comments xmlns="http://schemas.openxmlformats.org/spreadsheetml/2006/main">
  <authors>
    <author>NAV</author>
  </authors>
  <commentList>
    <comment ref="B11" authorId="0">
      <text>
        <r>
          <rPr>
            <sz val="9"/>
            <color indexed="81"/>
            <rFont val="Tahoma"/>
            <family val="2"/>
            <charset val="204"/>
          </rPr>
          <t xml:space="preserve">Протирка стен, дверей, плафонов, оконных решеток, отопит.приборов, чердачных лестниц, шкафов для эл.счетчиков, почтовых ящиков
</t>
        </r>
      </text>
    </comment>
    <comment ref="B51" authorId="0">
      <text>
        <r>
          <rPr>
            <b/>
            <sz val="9"/>
            <color indexed="81"/>
            <rFont val="Tahoma"/>
            <family val="2"/>
            <charset val="204"/>
          </rPr>
          <t>в поъездах, подвалах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<sst xmlns="http://schemas.openxmlformats.org/spreadsheetml/2006/main" count="105" uniqueCount="98">
  <si>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</si>
  <si>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</si>
  <si>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</si>
  <si>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</si>
  <si>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Влажная протирка поверхностей конструкций лестничной клетки </t>
  </si>
  <si>
    <t>Мытье окон</t>
  </si>
  <si>
    <t>ИТОГО</t>
  </si>
  <si>
    <t>2</t>
  </si>
  <si>
    <t>Содержание чердака, подвала, кровли</t>
  </si>
  <si>
    <t>Очистка чердака и подвала от мусора (30%)</t>
  </si>
  <si>
    <t>Очистка  подвалов от мусора (70%)</t>
  </si>
  <si>
    <t>Уборка кровель от мусора</t>
  </si>
  <si>
    <t xml:space="preserve">Удаление с крыш снега и наледи (сбивание сосулей) </t>
  </si>
  <si>
    <t>3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</si>
  <si>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</si>
  <si>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</si>
  <si>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</si>
  <si>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</si>
  <si>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</si>
  <si>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Уборка территории после кошения</t>
  </si>
  <si>
    <t>Сгребание травы с газона после кошения</t>
  </si>
  <si>
    <t>Очистка урн в летний период</t>
  </si>
  <si>
    <t>4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</si>
  <si>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</si>
  <si>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</si>
  <si>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</si>
  <si>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</si>
  <si>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</si>
  <si>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 xml:space="preserve">Посыпка пешеходных дорожек и проездов противогололедным материалом шириной 0,5 м </t>
  </si>
  <si>
    <t xml:space="preserve">Очистка пешеходных дорожек и проездов от наледи и льда шириной 0,5 м </t>
  </si>
  <si>
    <t>Очистка урн в зимний период</t>
  </si>
  <si>
    <t>5</t>
  </si>
  <si>
    <t>Кошение газонов</t>
  </si>
  <si>
    <t>7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</si>
  <si>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</si>
  <si>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</si>
  <si>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</si>
  <si>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</si>
  <si>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</si>
  <si>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</si>
  <si>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8</t>
  </si>
  <si>
    <t xml:space="preserve"> Подготовка многоквартирного дома к сезонной эксплуатации</t>
  </si>
  <si>
    <t>Ремонт просевшей отмостки</t>
  </si>
  <si>
    <t>Проверка состояния и ремонт продухов в цоколях здания</t>
  </si>
  <si>
    <t>Замена разбитых стекол окон и дверей в помещениях общего пользования</t>
  </si>
  <si>
    <t>Ремонт и укрепление входных дверей</t>
  </si>
  <si>
    <t>Замена ламп освещения в местах общего пользования</t>
  </si>
  <si>
    <t xml:space="preserve">Замена ламп освещения внутриквартального </t>
  </si>
  <si>
    <t xml:space="preserve">ИТОГО </t>
  </si>
  <si>
    <t>9</t>
  </si>
  <si>
    <t xml:space="preserve"> Проведение технических осмотров и мелкий ремонт</t>
  </si>
  <si>
    <t>Проведение технических осмотров и устранение неисправностей конструктивных элементов</t>
  </si>
  <si>
    <t>Проведение тех. осмотров и устранение неначительных неисправностей систем электроснабжения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</si>
  <si>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</si>
  <si>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центрального отопления</t>
  </si>
  <si>
    <t>Ершение канализационного выпуска</t>
  </si>
  <si>
    <t>Ершение кухонных стояков</t>
  </si>
  <si>
    <t>10</t>
  </si>
  <si>
    <t>Аварийное обслуживание внутридомового инжен. сантехнич. и эл. технического оборудования</t>
  </si>
  <si>
    <t>11</t>
  </si>
  <si>
    <t>Диспетчерское обслуживание</t>
  </si>
  <si>
    <t>12</t>
  </si>
  <si>
    <t>Дератизация подвала</t>
  </si>
  <si>
    <t>13</t>
  </si>
  <si>
    <t>Дезинсекция подвала</t>
  </si>
  <si>
    <t>14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</si>
  <si>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</si>
  <si>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</si>
  <si>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</si>
  <si>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 xml:space="preserve">Снятие показаний, обработка информации, занесение в компьютер, передпча данных в ресурсоснабжающую организацию (вода) </t>
  </si>
  <si>
    <t xml:space="preserve">Снятие показаний, обработка информации, занесение в компьютер, передпча данных в ресурсоснабжающую организацию (тепло) </t>
  </si>
  <si>
    <t xml:space="preserve">Снятие показаний, обработка информации, занесение в компьютер, передпча данных в ресурсоснабжающую организацию (электроэнергия) </t>
  </si>
  <si>
    <t>15</t>
  </si>
  <si>
    <t xml:space="preserve"> Текущий ремонт (непредвиденные работы)</t>
  </si>
  <si>
    <t>Текущий ремонт электрооборудования</t>
  </si>
  <si>
    <t>замена предохранителя в ВРУ</t>
  </si>
  <si>
    <t>замена светильника СА 18 в МОП (2 подъезд)</t>
  </si>
  <si>
    <t>Текущий ремонт систем конструктивных элементов</t>
  </si>
  <si>
    <t>Дополнительная механизированная уборка территории от снега</t>
  </si>
  <si>
    <t>Покраска контейнера</t>
  </si>
  <si>
    <t>установка оконных блоков 1п</t>
  </si>
  <si>
    <t>установка домофонного оборудования 1п</t>
  </si>
  <si>
    <t>17</t>
  </si>
  <si>
    <t>Содержание антенн и запирающих устройств</t>
  </si>
  <si>
    <t>16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</si>
  <si>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</si>
  <si>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</si>
  <si>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</si>
  <si>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ул.Первостроителей 12</t>
  </si>
  <si>
    <t xml:space="preserve">   1. Содержание помещений общего пользования</t>
  </si>
  <si>
    <t xml:space="preserve">Отчет за 2024 г </t>
  </si>
  <si>
    <t>Результат на 01.01.2024г. ("+"- экономия, "-" - перерасход)</t>
  </si>
  <si>
    <t xml:space="preserve">Итого начислено населению </t>
  </si>
  <si>
    <t>Итого оплачено населением</t>
  </si>
  <si>
    <t>Доп.средства на ремонт (оплачено)</t>
  </si>
  <si>
    <t>Результат накоплением "+" - экономия "-" - перерасход</t>
  </si>
  <si>
    <t>Результат за 2024 год "+" - экономия "-" - перерасход</t>
  </si>
  <si>
    <t>Ремонт теплосчетчика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</si>
</sst>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2" fontId="2" fillId="0" borderId="0" xfId="1" applyNumberFormat="1" applyFont="1" applyFill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2" fontId="6" fillId="0" borderId="1" xfId="1" applyNumberFormat="1" applyFont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1" fillId="0" borderId="0" xfId="0" applyFont="1" applyFill="1"/>
    <xf numFmtId="16" fontId="6" fillId="0" borderId="2" xfId="0" applyNumberFormat="1" applyFont="1" applyBorder="1" applyAlignment="1">
      <alignment wrapText="1"/>
    </xf>
    <xf numFmtId="0" fontId="2" fillId="0" borderId="0" xfId="0" applyFont="1"/>
    <xf numFmtId="49" fontId="6" fillId="0" borderId="3" xfId="0" applyNumberFormat="1" applyFont="1" applyBorder="1" applyAlignment="1"/>
    <xf numFmtId="49" fontId="6" fillId="0" borderId="2" xfId="0" applyNumberFormat="1" applyFont="1" applyBorder="1" applyAlignment="1"/>
    <xf numFmtId="49" fontId="6" fillId="0" borderId="4" xfId="0" applyNumberFormat="1" applyFont="1" applyBorder="1" applyAlignment="1"/>
    <xf numFmtId="49" fontId="6" fillId="0" borderId="5" xfId="0" applyNumberFormat="1" applyFont="1" applyBorder="1" applyAlignment="1">
      <alignment horizontal="center"/>
    </xf>
    <xf numFmtId="0" fontId="2" fillId="0" borderId="6" xfId="0" applyFont="1" applyBorder="1" applyAlignment="1"/>
    <xf numFmtId="49" fontId="6" fillId="0" borderId="7" xfId="0" applyNumberFormat="1" applyFont="1" applyBorder="1" applyAlignment="1"/>
    <xf numFmtId="49" fontId="6" fillId="0" borderId="8" xfId="0" applyNumberFormat="1" applyFont="1" applyBorder="1" applyAlignment="1">
      <alignment horizontal="center"/>
    </xf>
    <xf numFmtId="0" fontId="6" fillId="0" borderId="6" xfId="0" applyFont="1" applyBorder="1" applyAlignment="1"/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/>
    <xf numFmtId="0" fontId="6" fillId="0" borderId="6" xfId="0" applyFont="1" applyBorder="1" applyAlignment="1">
      <alignment wrapText="1"/>
    </xf>
    <xf numFmtId="0" fontId="2" fillId="0" borderId="1" xfId="1" applyFont="1" applyBorder="1" applyAlignment="1">
      <alignment horizontal="center"/>
    </xf>
    <xf numFmtId="2" fontId="6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8" xfId="0" applyFont="1" applyBorder="1"/>
    <xf numFmtId="0" fontId="2" fillId="0" borderId="15" xfId="0" applyFont="1" applyBorder="1"/>
    <xf numFmtId="0" fontId="2" fillId="0" borderId="15" xfId="0" applyFont="1" applyBorder="1" applyAlignment="1">
      <alignment wrapText="1"/>
    </xf>
    <xf numFmtId="0" fontId="2" fillId="0" borderId="19" xfId="0" applyFont="1" applyBorder="1"/>
    <xf numFmtId="0" fontId="2" fillId="0" borderId="20" xfId="0" applyFont="1" applyBorder="1"/>
    <xf numFmtId="0" fontId="2" fillId="0" borderId="17" xfId="0" applyFont="1" applyBorder="1"/>
    <xf numFmtId="0" fontId="6" fillId="0" borderId="6" xfId="0" applyFont="1" applyBorder="1"/>
    <xf numFmtId="0" fontId="2" fillId="0" borderId="21" xfId="0" applyFont="1" applyBorder="1"/>
    <xf numFmtId="0" fontId="6" fillId="0" borderId="20" xfId="0" applyFont="1" applyBorder="1"/>
    <xf numFmtId="0" fontId="6" fillId="0" borderId="22" xfId="0" applyFont="1" applyBorder="1"/>
    <xf numFmtId="0" fontId="6" fillId="0" borderId="15" xfId="0" applyFont="1" applyBorder="1"/>
    <xf numFmtId="0" fontId="2" fillId="0" borderId="19" xfId="0" applyFont="1" applyBorder="1" applyAlignment="1"/>
    <xf numFmtId="0" fontId="6" fillId="0" borderId="23" xfId="0" applyFont="1" applyBorder="1"/>
    <xf numFmtId="0" fontId="6" fillId="0" borderId="18" xfId="1" applyFont="1" applyBorder="1"/>
    <xf numFmtId="0" fontId="2" fillId="0" borderId="24" xfId="0" applyFont="1" applyFill="1" applyBorder="1"/>
    <xf numFmtId="2" fontId="2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2" fontId="6" fillId="0" borderId="1" xfId="0" applyNumberFormat="1" applyFont="1" applyBorder="1" applyAlignment="1"/>
    <xf numFmtId="2" fontId="6" fillId="0" borderId="1" xfId="0" applyNumberFormat="1" applyFont="1" applyBorder="1"/>
    <xf numFmtId="0" fontId="6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10"/>
  <sheetViews>
    <sheetView tabSelected="1" topLeftCell="A68" workbookViewId="0">
      <selection activeCell="A87" sqref="A87:XFD87"/>
    </sheetView>
  </sheetViews>
  <sheetFormatPr defaultColWidth="10.42578125" defaultRowHeight="15.75" x14ac:dyDescent="0.25"/>
  <cols>
    <col min="1" max="1" width="6" style="13" customWidth="1"/>
    <col min="2" max="2" width="74.42578125" style="13" customWidth="1"/>
    <col min="3" max="3" width="17.140625" style="13" customWidth="1"/>
    <col min="4" max="199" width="10.42578125" style="13"/>
    <col min="200" max="200" width="10.42578125" style="13" customWidth="1"/>
    <col min="201" max="201" width="40.7109375" style="13" customWidth="1"/>
    <col min="202" max="202" width="8.140625" style="13" customWidth="1"/>
    <col min="203" max="203" width="8" style="13" customWidth="1"/>
    <col min="204" max="204" width="8.85546875" style="13" customWidth="1"/>
    <col min="205" max="205" width="5.85546875" style="13" customWidth="1"/>
    <col min="206" max="206" width="8.140625" style="13" customWidth="1"/>
    <col min="207" max="207" width="11.7109375" style="13" customWidth="1"/>
    <col min="208" max="16384" width="10.42578125" style="13"/>
  </cols>
  <sheetData>
    <row r="1" spans="1:3" s="2" customFormat="1" x14ac:dyDescent="0.25">
      <c r="A1" s="64" t="s">
        <v>90</v>
      </c>
      <c r="B1" s="64"/>
      <c r="C1" s="1"/>
    </row>
    <row r="2" spans="1:3" s="3" customFormat="1" x14ac:dyDescent="0.25">
      <c r="A2" s="64" t="s">
        <v>87</v>
      </c>
      <c r="B2" s="64"/>
      <c r="C2" s="1"/>
    </row>
    <row r="3" spans="1:3" s="3" customFormat="1" x14ac:dyDescent="0.25">
      <c r="A3" s="64" t="s">
        <v>88</v>
      </c>
      <c r="B3" s="64"/>
      <c r="C3" s="1"/>
    </row>
    <row r="4" spans="1:3" s="3" customFormat="1" x14ac:dyDescent="0.25">
      <c r="A4" s="4"/>
      <c r="B4" s="4"/>
      <c r="C4" s="1"/>
    </row>
    <row r="5" spans="1:3" s="8" customFormat="1" ht="13.5" customHeight="1" x14ac:dyDescent="0.25">
      <c r="A5" s="5"/>
      <c r="B5" s="6" t="s">
        <v>91</v>
      </c>
      <c r="C5" s="7">
        <v>13489.987887755213</v>
      </c>
    </row>
    <row r="6" spans="1:3" s="8" customFormat="1" x14ac:dyDescent="0.25">
      <c r="A6" s="9"/>
      <c r="B6" s="10" t="s">
        <v>89</v>
      </c>
      <c r="C6" s="58"/>
    </row>
    <row r="7" spans="1:3" x14ac:dyDescent="0.25">
      <c r="A7" s="12"/>
      <c r="B7" s="42" t="s">
        <v>0</v>
      </c>
      <c r="C7" s="59">
        <v>5203.2960000000012</v>
      </c>
    </row>
    <row r="8" spans="1:3" hidden="1" x14ac:dyDescent="0.25">
      <c r="A8" s="14"/>
      <c r="B8" s="43" t="s">
        <v>1</v>
      </c>
      <c r="C8" s="59">
        <v>0</v>
      </c>
    </row>
    <row r="9" spans="1:3" ht="21" customHeight="1" x14ac:dyDescent="0.25">
      <c r="A9" s="14"/>
      <c r="B9" s="43" t="s">
        <v>2</v>
      </c>
      <c r="C9" s="59">
        <v>12260.639999999998</v>
      </c>
    </row>
    <row r="10" spans="1:3" hidden="1" x14ac:dyDescent="0.25">
      <c r="A10" s="14"/>
      <c r="B10" s="44" t="s">
        <v>3</v>
      </c>
      <c r="C10" s="59">
        <v>0</v>
      </c>
    </row>
    <row r="11" spans="1:3" ht="24.75" customHeight="1" x14ac:dyDescent="0.25">
      <c r="A11" s="15"/>
      <c r="B11" s="42" t="s">
        <v>4</v>
      </c>
      <c r="C11" s="59">
        <v>868.23249999999996</v>
      </c>
    </row>
    <row r="12" spans="1:3" x14ac:dyDescent="0.25">
      <c r="A12" s="14"/>
      <c r="B12" s="44" t="s">
        <v>5</v>
      </c>
      <c r="C12" s="59">
        <v>97.280999999999992</v>
      </c>
    </row>
    <row r="13" spans="1:3" ht="16.5" thickBot="1" x14ac:dyDescent="0.3">
      <c r="A13" s="16"/>
      <c r="B13" s="45" t="s">
        <v>6</v>
      </c>
      <c r="C13" s="60">
        <f>SUM(C7:C12)</f>
        <v>18429.449499999995</v>
      </c>
    </row>
    <row r="14" spans="1:3" ht="16.5" thickBot="1" x14ac:dyDescent="0.3">
      <c r="A14" s="17" t="s">
        <v>7</v>
      </c>
      <c r="B14" s="18" t="s">
        <v>8</v>
      </c>
      <c r="C14" s="61"/>
    </row>
    <row r="15" spans="1:3" x14ac:dyDescent="0.25">
      <c r="A15" s="15"/>
      <c r="B15" s="42" t="s">
        <v>9</v>
      </c>
      <c r="C15" s="59">
        <v>0</v>
      </c>
    </row>
    <row r="16" spans="1:3" x14ac:dyDescent="0.25">
      <c r="A16" s="14"/>
      <c r="B16" s="43" t="s">
        <v>10</v>
      </c>
      <c r="C16" s="59">
        <v>0</v>
      </c>
    </row>
    <row r="17" spans="1:3" ht="19.5" customHeight="1" x14ac:dyDescent="0.25">
      <c r="A17" s="16"/>
      <c r="B17" s="46" t="s">
        <v>11</v>
      </c>
      <c r="C17" s="59">
        <v>0</v>
      </c>
    </row>
    <row r="18" spans="1:3" ht="18.75" customHeight="1" x14ac:dyDescent="0.25">
      <c r="A18" s="16"/>
      <c r="B18" s="45" t="s">
        <v>12</v>
      </c>
      <c r="C18" s="59">
        <v>0</v>
      </c>
    </row>
    <row r="19" spans="1:3" ht="20.25" customHeight="1" thickBot="1" x14ac:dyDescent="0.3">
      <c r="A19" s="19"/>
      <c r="B19" s="47" t="s">
        <v>6</v>
      </c>
      <c r="C19" s="60">
        <v>0</v>
      </c>
    </row>
    <row r="20" spans="1:3" ht="21.75" customHeight="1" thickBot="1" x14ac:dyDescent="0.3">
      <c r="A20" s="20" t="s">
        <v>13</v>
      </c>
      <c r="B20" s="21" t="s">
        <v>14</v>
      </c>
      <c r="C20" s="62"/>
    </row>
    <row r="21" spans="1:3" ht="31.5" x14ac:dyDescent="0.25">
      <c r="A21" s="15"/>
      <c r="B21" s="42" t="s">
        <v>15</v>
      </c>
      <c r="C21" s="59">
        <v>3551.8560000000002</v>
      </c>
    </row>
    <row r="22" spans="1:3" x14ac:dyDescent="0.25">
      <c r="A22" s="14"/>
      <c r="B22" s="43" t="s">
        <v>16</v>
      </c>
      <c r="C22" s="59">
        <v>2557.194</v>
      </c>
    </row>
    <row r="23" spans="1:3" ht="14.25" customHeight="1" x14ac:dyDescent="0.25">
      <c r="A23" s="14"/>
      <c r="B23" s="43" t="s">
        <v>17</v>
      </c>
      <c r="C23" s="59">
        <v>2400.0479999999998</v>
      </c>
    </row>
    <row r="24" spans="1:3" x14ac:dyDescent="0.25">
      <c r="A24" s="14"/>
      <c r="B24" s="44" t="s">
        <v>18</v>
      </c>
      <c r="C24" s="59">
        <v>673.42099999999994</v>
      </c>
    </row>
    <row r="25" spans="1:3" x14ac:dyDescent="0.25">
      <c r="A25" s="16"/>
      <c r="B25" s="45" t="s">
        <v>19</v>
      </c>
      <c r="C25" s="59">
        <v>295.988</v>
      </c>
    </row>
    <row r="26" spans="1:3" x14ac:dyDescent="0.25">
      <c r="A26" s="16"/>
      <c r="B26" s="45" t="s">
        <v>20</v>
      </c>
      <c r="C26" s="59">
        <v>853.47199999999998</v>
      </c>
    </row>
    <row r="27" spans="1:3" x14ac:dyDescent="0.25">
      <c r="A27" s="16"/>
      <c r="B27" s="44" t="s">
        <v>21</v>
      </c>
      <c r="C27" s="59">
        <v>1318.0800000000002</v>
      </c>
    </row>
    <row r="28" spans="1:3" ht="14.25" customHeight="1" thickBot="1" x14ac:dyDescent="0.3">
      <c r="A28" s="16"/>
      <c r="B28" s="48" t="s">
        <v>6</v>
      </c>
      <c r="C28" s="63">
        <f>SUM(C21:C27)</f>
        <v>11650.058999999999</v>
      </c>
    </row>
    <row r="29" spans="1:3" ht="16.5" thickBot="1" x14ac:dyDescent="0.3">
      <c r="A29" s="20" t="s">
        <v>22</v>
      </c>
      <c r="B29" s="21" t="s">
        <v>23</v>
      </c>
      <c r="C29" s="62"/>
    </row>
    <row r="30" spans="1:3" ht="14.25" customHeight="1" x14ac:dyDescent="0.25">
      <c r="A30" s="22"/>
      <c r="B30" s="49" t="s">
        <v>24</v>
      </c>
      <c r="C30" s="59">
        <v>673.42100000000005</v>
      </c>
    </row>
    <row r="31" spans="1:3" ht="31.5" x14ac:dyDescent="0.25">
      <c r="A31" s="23"/>
      <c r="B31" s="43" t="s">
        <v>25</v>
      </c>
      <c r="C31" s="59">
        <v>45795.023999999998</v>
      </c>
    </row>
    <row r="32" spans="1:3" ht="31.5" x14ac:dyDescent="0.25">
      <c r="A32" s="23"/>
      <c r="B32" s="43" t="s">
        <v>26</v>
      </c>
      <c r="C32" s="59">
        <v>7476.0839999999998</v>
      </c>
    </row>
    <row r="33" spans="1:3" ht="39" customHeight="1" x14ac:dyDescent="0.25">
      <c r="A33" s="23"/>
      <c r="B33" s="43" t="s">
        <v>27</v>
      </c>
      <c r="C33" s="59">
        <v>1644.048</v>
      </c>
    </row>
    <row r="34" spans="1:3" ht="33.75" customHeight="1" x14ac:dyDescent="0.25">
      <c r="A34" s="23"/>
      <c r="B34" s="43" t="s">
        <v>28</v>
      </c>
      <c r="C34" s="59">
        <v>1190.7</v>
      </c>
    </row>
    <row r="35" spans="1:3" ht="25.5" customHeight="1" x14ac:dyDescent="0.25">
      <c r="A35" s="23"/>
      <c r="B35" s="43" t="s">
        <v>29</v>
      </c>
      <c r="C35" s="59">
        <v>7670.16</v>
      </c>
    </row>
    <row r="36" spans="1:3" ht="15.75" customHeight="1" x14ac:dyDescent="0.25">
      <c r="A36" s="24"/>
      <c r="B36" s="46" t="s">
        <v>30</v>
      </c>
      <c r="C36" s="59">
        <v>604.12000000000012</v>
      </c>
    </row>
    <row r="37" spans="1:3" ht="15.75" customHeight="1" thickBot="1" x14ac:dyDescent="0.3">
      <c r="A37" s="24"/>
      <c r="B37" s="46" t="s">
        <v>6</v>
      </c>
      <c r="C37" s="63">
        <f>SUM(C30:C36)</f>
        <v>65053.557000000008</v>
      </c>
    </row>
    <row r="38" spans="1:3" ht="16.5" thickBot="1" x14ac:dyDescent="0.3">
      <c r="A38" s="20" t="s">
        <v>31</v>
      </c>
      <c r="B38" s="50" t="s">
        <v>32</v>
      </c>
      <c r="C38" s="60">
        <v>2757.1979999999999</v>
      </c>
    </row>
    <row r="39" spans="1:3" ht="32.25" thickBot="1" x14ac:dyDescent="0.3">
      <c r="A39" s="20" t="s">
        <v>33</v>
      </c>
      <c r="B39" s="34" t="s">
        <v>34</v>
      </c>
      <c r="C39" s="62"/>
    </row>
    <row r="40" spans="1:3" ht="17.25" customHeight="1" x14ac:dyDescent="0.25">
      <c r="A40" s="22"/>
      <c r="B40" s="49" t="s">
        <v>35</v>
      </c>
      <c r="C40" s="59">
        <v>8782.52</v>
      </c>
    </row>
    <row r="41" spans="1:3" x14ac:dyDescent="0.25">
      <c r="A41" s="23"/>
      <c r="B41" s="44" t="s">
        <v>36</v>
      </c>
      <c r="C41" s="59">
        <v>6821.4999999999991</v>
      </c>
    </row>
    <row r="42" spans="1:3" x14ac:dyDescent="0.25">
      <c r="A42" s="23"/>
      <c r="B42" s="44" t="s">
        <v>37</v>
      </c>
      <c r="C42" s="59">
        <v>3612</v>
      </c>
    </row>
    <row r="43" spans="1:3" x14ac:dyDescent="0.25">
      <c r="A43" s="23"/>
      <c r="B43" s="44" t="s">
        <v>38</v>
      </c>
      <c r="C43" s="59">
        <v>252</v>
      </c>
    </row>
    <row r="44" spans="1:3" x14ac:dyDescent="0.25">
      <c r="A44" s="23"/>
      <c r="B44" s="44" t="s">
        <v>39</v>
      </c>
      <c r="C44" s="59">
        <v>920.7</v>
      </c>
    </row>
    <row r="45" spans="1:3" ht="15" customHeight="1" thickBot="1" x14ac:dyDescent="0.3">
      <c r="A45" s="25"/>
      <c r="B45" s="47" t="s">
        <v>6</v>
      </c>
      <c r="C45" s="63">
        <f>SUM(C40:C44)</f>
        <v>20388.72</v>
      </c>
    </row>
    <row r="46" spans="1:3" ht="15.75" customHeight="1" thickBot="1" x14ac:dyDescent="0.3">
      <c r="A46" s="20" t="s">
        <v>40</v>
      </c>
      <c r="B46" s="21" t="s">
        <v>41</v>
      </c>
      <c r="C46" s="62"/>
    </row>
    <row r="47" spans="1:3" ht="16.5" customHeight="1" x14ac:dyDescent="0.25">
      <c r="A47" s="26"/>
      <c r="B47" s="51" t="s">
        <v>42</v>
      </c>
      <c r="C47" s="59">
        <v>0</v>
      </c>
    </row>
    <row r="48" spans="1:3" ht="27.75" customHeight="1" x14ac:dyDescent="0.25">
      <c r="A48" s="22"/>
      <c r="B48" s="42" t="s">
        <v>43</v>
      </c>
      <c r="C48" s="59">
        <v>0</v>
      </c>
    </row>
    <row r="49" spans="1:3" ht="30.75" customHeight="1" x14ac:dyDescent="0.25">
      <c r="A49" s="24"/>
      <c r="B49" s="46" t="s">
        <v>44</v>
      </c>
      <c r="C49" s="59">
        <v>0</v>
      </c>
    </row>
    <row r="50" spans="1:3" x14ac:dyDescent="0.25">
      <c r="A50" s="24"/>
      <c r="B50" s="46" t="s">
        <v>45</v>
      </c>
      <c r="C50" s="59">
        <v>0</v>
      </c>
    </row>
    <row r="51" spans="1:3" x14ac:dyDescent="0.25">
      <c r="A51" s="24"/>
      <c r="B51" s="45" t="s">
        <v>46</v>
      </c>
      <c r="C51" s="59">
        <v>552.57999999999993</v>
      </c>
    </row>
    <row r="52" spans="1:3" ht="13.5" customHeight="1" x14ac:dyDescent="0.25">
      <c r="A52" s="24"/>
      <c r="B52" s="45" t="s">
        <v>47</v>
      </c>
      <c r="C52" s="59">
        <v>0</v>
      </c>
    </row>
    <row r="53" spans="1:3" ht="16.5" thickBot="1" x14ac:dyDescent="0.3">
      <c r="A53" s="25"/>
      <c r="B53" s="47" t="s">
        <v>48</v>
      </c>
      <c r="C53" s="63">
        <v>552.57999999999993</v>
      </c>
    </row>
    <row r="54" spans="1:3" ht="16.5" thickBot="1" x14ac:dyDescent="0.3">
      <c r="A54" s="20" t="s">
        <v>49</v>
      </c>
      <c r="B54" s="21" t="s">
        <v>50</v>
      </c>
      <c r="C54" s="62"/>
    </row>
    <row r="55" spans="1:3" ht="31.5" x14ac:dyDescent="0.25">
      <c r="A55" s="22"/>
      <c r="B55" s="42" t="s">
        <v>51</v>
      </c>
      <c r="C55" s="59">
        <v>1403.432</v>
      </c>
    </row>
    <row r="56" spans="1:3" ht="31.5" x14ac:dyDescent="0.25">
      <c r="A56" s="23"/>
      <c r="B56" s="43" t="s">
        <v>52</v>
      </c>
      <c r="C56" s="59">
        <v>3553.8519999999999</v>
      </c>
    </row>
    <row r="57" spans="1:3" ht="31.5" x14ac:dyDescent="0.25">
      <c r="A57" s="23"/>
      <c r="B57" s="43" t="s">
        <v>53</v>
      </c>
      <c r="C57" s="59">
        <v>1403.432</v>
      </c>
    </row>
    <row r="58" spans="1:3" ht="31.5" x14ac:dyDescent="0.25">
      <c r="A58" s="23"/>
      <c r="B58" s="43" t="s">
        <v>54</v>
      </c>
      <c r="C58" s="59">
        <v>4210.2960000000003</v>
      </c>
    </row>
    <row r="59" spans="1:3" x14ac:dyDescent="0.25">
      <c r="A59" s="24"/>
      <c r="B59" s="46" t="s">
        <v>55</v>
      </c>
      <c r="C59" s="59">
        <v>0</v>
      </c>
    </row>
    <row r="60" spans="1:3" x14ac:dyDescent="0.25">
      <c r="A60" s="24"/>
      <c r="B60" s="46" t="s">
        <v>56</v>
      </c>
      <c r="C60" s="59">
        <v>0</v>
      </c>
    </row>
    <row r="61" spans="1:3" ht="16.5" thickBot="1" x14ac:dyDescent="0.3">
      <c r="A61" s="24"/>
      <c r="B61" s="45" t="s">
        <v>48</v>
      </c>
      <c r="C61" s="63">
        <f>SUM(C55:C60)</f>
        <v>10571.011999999999</v>
      </c>
    </row>
    <row r="62" spans="1:3" ht="32.25" thickBot="1" x14ac:dyDescent="0.3">
      <c r="A62" s="20" t="s">
        <v>57</v>
      </c>
      <c r="B62" s="34" t="s">
        <v>58</v>
      </c>
      <c r="C62" s="60">
        <v>7062.4319999999998</v>
      </c>
    </row>
    <row r="63" spans="1:3" ht="16.5" thickBot="1" x14ac:dyDescent="0.3">
      <c r="A63" s="27" t="s">
        <v>59</v>
      </c>
      <c r="B63" s="52" t="s">
        <v>60</v>
      </c>
      <c r="C63" s="60">
        <v>1969.3319999999994</v>
      </c>
    </row>
    <row r="64" spans="1:3" ht="16.5" thickBot="1" x14ac:dyDescent="0.3">
      <c r="A64" s="20" t="s">
        <v>61</v>
      </c>
      <c r="B64" s="50" t="s">
        <v>62</v>
      </c>
      <c r="C64" s="60">
        <v>733.86</v>
      </c>
    </row>
    <row r="65" spans="1:3" ht="16.5" thickBot="1" x14ac:dyDescent="0.3">
      <c r="A65" s="28" t="s">
        <v>63</v>
      </c>
      <c r="B65" s="53" t="s">
        <v>64</v>
      </c>
      <c r="C65" s="60">
        <v>1359</v>
      </c>
    </row>
    <row r="66" spans="1:3" ht="16.5" thickBot="1" x14ac:dyDescent="0.3">
      <c r="A66" s="20" t="s">
        <v>65</v>
      </c>
      <c r="B66" s="21" t="s">
        <v>66</v>
      </c>
      <c r="C66" s="62"/>
    </row>
    <row r="67" spans="1:3" x14ac:dyDescent="0.25">
      <c r="A67" s="22"/>
      <c r="B67" s="49" t="s">
        <v>67</v>
      </c>
      <c r="C67" s="59">
        <v>5470.44</v>
      </c>
    </row>
    <row r="68" spans="1:3" x14ac:dyDescent="0.25">
      <c r="A68" s="14"/>
      <c r="B68" s="44" t="s">
        <v>68</v>
      </c>
      <c r="C68" s="59">
        <v>4122.1200000000008</v>
      </c>
    </row>
    <row r="69" spans="1:3" ht="31.5" x14ac:dyDescent="0.25">
      <c r="A69" s="14"/>
      <c r="B69" s="43" t="s">
        <v>69</v>
      </c>
      <c r="C69" s="59">
        <v>4013.3999999999992</v>
      </c>
    </row>
    <row r="70" spans="1:3" ht="31.5" x14ac:dyDescent="0.25">
      <c r="A70" s="14"/>
      <c r="B70" s="43" t="s">
        <v>70</v>
      </c>
      <c r="C70" s="59">
        <v>4013.3999999999992</v>
      </c>
    </row>
    <row r="71" spans="1:3" ht="31.5" x14ac:dyDescent="0.25">
      <c r="A71" s="16"/>
      <c r="B71" s="46" t="s">
        <v>71</v>
      </c>
      <c r="C71" s="59">
        <v>4013.3999999999992</v>
      </c>
    </row>
    <row r="72" spans="1:3" x14ac:dyDescent="0.25">
      <c r="A72" s="16"/>
      <c r="B72" s="46" t="s">
        <v>97</v>
      </c>
      <c r="C72" s="59">
        <v>7141.8</v>
      </c>
    </row>
    <row r="73" spans="1:3" ht="16.5" thickBot="1" x14ac:dyDescent="0.3">
      <c r="A73" s="16"/>
      <c r="B73" s="45" t="s">
        <v>48</v>
      </c>
      <c r="C73" s="63">
        <f>SUM(C67:C72)</f>
        <v>28774.559999999998</v>
      </c>
    </row>
    <row r="74" spans="1:3" ht="16.5" thickBot="1" x14ac:dyDescent="0.3">
      <c r="A74" s="17" t="s">
        <v>72</v>
      </c>
      <c r="B74" s="21" t="s">
        <v>73</v>
      </c>
      <c r="C74" s="62"/>
    </row>
    <row r="75" spans="1:3" x14ac:dyDescent="0.25">
      <c r="A75" s="29"/>
      <c r="B75" s="49" t="s">
        <v>74</v>
      </c>
      <c r="C75" s="59">
        <v>0</v>
      </c>
    </row>
    <row r="76" spans="1:3" x14ac:dyDescent="0.25">
      <c r="A76" s="29"/>
      <c r="B76" s="49" t="s">
        <v>75</v>
      </c>
      <c r="C76" s="59">
        <v>835.98</v>
      </c>
    </row>
    <row r="77" spans="1:3" x14ac:dyDescent="0.25">
      <c r="A77" s="29"/>
      <c r="B77" s="49" t="s">
        <v>76</v>
      </c>
      <c r="C77" s="59">
        <v>732.83</v>
      </c>
    </row>
    <row r="78" spans="1:3" x14ac:dyDescent="0.25">
      <c r="A78" s="30"/>
      <c r="B78" s="44" t="s">
        <v>77</v>
      </c>
      <c r="C78" s="59">
        <v>0</v>
      </c>
    </row>
    <row r="79" spans="1:3" x14ac:dyDescent="0.25">
      <c r="A79" s="31"/>
      <c r="B79" s="46" t="s">
        <v>78</v>
      </c>
      <c r="C79" s="59">
        <v>300</v>
      </c>
    </row>
    <row r="80" spans="1:3" x14ac:dyDescent="0.25">
      <c r="A80" s="31"/>
      <c r="B80" s="45" t="s">
        <v>79</v>
      </c>
      <c r="C80" s="59">
        <v>438.76</v>
      </c>
    </row>
    <row r="81" spans="1:3" x14ac:dyDescent="0.25">
      <c r="A81" s="31"/>
      <c r="B81" s="54" t="s">
        <v>80</v>
      </c>
      <c r="C81" s="59">
        <v>41887</v>
      </c>
    </row>
    <row r="82" spans="1:3" x14ac:dyDescent="0.25">
      <c r="A82" s="31"/>
      <c r="B82" s="54" t="s">
        <v>81</v>
      </c>
      <c r="C82" s="59">
        <v>10257</v>
      </c>
    </row>
    <row r="83" spans="1:3" ht="16.5" thickBot="1" x14ac:dyDescent="0.3">
      <c r="A83" s="32"/>
      <c r="B83" s="55" t="s">
        <v>48</v>
      </c>
      <c r="C83" s="62">
        <f>SUM(C75:C82)</f>
        <v>54451.57</v>
      </c>
    </row>
    <row r="84" spans="1:3" ht="16.5" thickBot="1" x14ac:dyDescent="0.3">
      <c r="A84" s="17" t="s">
        <v>82</v>
      </c>
      <c r="B84" s="18" t="s">
        <v>83</v>
      </c>
      <c r="C84" s="59">
        <v>0</v>
      </c>
    </row>
    <row r="85" spans="1:3" ht="16.5" thickBot="1" x14ac:dyDescent="0.3">
      <c r="A85" s="17" t="s">
        <v>84</v>
      </c>
      <c r="B85" s="21" t="s">
        <v>85</v>
      </c>
      <c r="C85" s="60">
        <v>33886.091999999997</v>
      </c>
    </row>
    <row r="86" spans="1:3" x14ac:dyDescent="0.25">
      <c r="A86" s="33"/>
      <c r="B86" s="56" t="s">
        <v>86</v>
      </c>
      <c r="C86" s="60">
        <f>C13+C28+C37+C38+C45+C53+C61+C62+C63+C64+C65+C73+C83+C85</f>
        <v>257639.4215</v>
      </c>
    </row>
    <row r="87" spans="1:3" s="37" customFormat="1" x14ac:dyDescent="0.25">
      <c r="A87" s="35"/>
      <c r="B87" s="57" t="s">
        <v>92</v>
      </c>
      <c r="C87" s="36">
        <v>178026.5</v>
      </c>
    </row>
    <row r="88" spans="1:3" s="3" customFormat="1" x14ac:dyDescent="0.25">
      <c r="A88" s="35"/>
      <c r="B88" s="57" t="s">
        <v>93</v>
      </c>
      <c r="C88" s="36">
        <v>179048.44</v>
      </c>
    </row>
    <row r="89" spans="1:3" s="3" customFormat="1" x14ac:dyDescent="0.25">
      <c r="A89" s="35"/>
      <c r="B89" s="57" t="s">
        <v>94</v>
      </c>
      <c r="C89" s="36">
        <v>45399.4</v>
      </c>
    </row>
    <row r="90" spans="1:3" s="3" customFormat="1" x14ac:dyDescent="0.25">
      <c r="A90" s="38"/>
      <c r="B90" s="57" t="s">
        <v>96</v>
      </c>
      <c r="C90" s="7">
        <f>C88+C89-C86</f>
        <v>-33191.5815</v>
      </c>
    </row>
    <row r="91" spans="1:3" s="3" customFormat="1" x14ac:dyDescent="0.25">
      <c r="A91" s="38"/>
      <c r="B91" s="57" t="s">
        <v>95</v>
      </c>
      <c r="C91" s="7">
        <f>C90+C5</f>
        <v>-19701.593612244789</v>
      </c>
    </row>
    <row r="92" spans="1:3" s="8" customFormat="1" x14ac:dyDescent="0.25">
      <c r="A92" s="39"/>
      <c r="C92" s="40"/>
    </row>
    <row r="93" spans="1:3" s="8" customFormat="1" x14ac:dyDescent="0.25">
      <c r="A93" s="39"/>
      <c r="C93" s="40"/>
    </row>
    <row r="94" spans="1:3" s="11" customFormat="1" ht="11.25" x14ac:dyDescent="0.2">
      <c r="A94" s="41"/>
    </row>
    <row r="95" spans="1:3" s="11" customFormat="1" ht="11.25" x14ac:dyDescent="0.2">
      <c r="A95" s="41"/>
    </row>
    <row r="96" spans="1:3" s="11" customFormat="1" ht="11.25" x14ac:dyDescent="0.2">
      <c r="A96" s="41"/>
    </row>
    <row r="97" spans="1:1" s="11" customFormat="1" ht="11.25" x14ac:dyDescent="0.2">
      <c r="A97" s="41"/>
    </row>
    <row r="98" spans="1:1" s="11" customFormat="1" ht="11.25" x14ac:dyDescent="0.2">
      <c r="A98" s="41"/>
    </row>
    <row r="99" spans="1:1" s="11" customFormat="1" ht="11.25" x14ac:dyDescent="0.2">
      <c r="A99" s="41"/>
    </row>
    <row r="100" spans="1:1" s="11" customFormat="1" ht="11.25" x14ac:dyDescent="0.2">
      <c r="A100" s="41"/>
    </row>
    <row r="101" spans="1:1" s="11" customFormat="1" ht="11.25" x14ac:dyDescent="0.2">
      <c r="A101" s="41"/>
    </row>
    <row r="102" spans="1:1" s="11" customFormat="1" ht="11.25" x14ac:dyDescent="0.2">
      <c r="A102" s="41"/>
    </row>
    <row r="103" spans="1:1" s="11" customFormat="1" ht="11.25" x14ac:dyDescent="0.2">
      <c r="A103" s="41"/>
    </row>
    <row r="104" spans="1:1" s="11" customFormat="1" ht="11.25" x14ac:dyDescent="0.2">
      <c r="A104" s="41"/>
    </row>
    <row r="105" spans="1:1" s="11" customFormat="1" ht="11.25" x14ac:dyDescent="0.2">
      <c r="A105" s="41"/>
    </row>
    <row r="106" spans="1:1" s="11" customFormat="1" ht="11.25" x14ac:dyDescent="0.2">
      <c r="A106" s="41"/>
    </row>
    <row r="107" spans="1:1" s="11" customFormat="1" ht="11.25" x14ac:dyDescent="0.2">
      <c r="A107" s="41"/>
    </row>
    <row r="108" spans="1:1" s="11" customFormat="1" ht="11.25" x14ac:dyDescent="0.2">
      <c r="A108" s="41"/>
    </row>
    <row r="109" spans="1:1" s="11" customFormat="1" ht="11.25" x14ac:dyDescent="0.2">
      <c r="A109" s="41"/>
    </row>
    <row r="110" spans="1:1" s="11" customFormat="1" ht="11.25" x14ac:dyDescent="0.2">
      <c r="A110" s="41"/>
    </row>
  </sheetData>
  <mergeCells count="3">
    <mergeCell ref="A2:B2"/>
    <mergeCell ref="A3:B3"/>
    <mergeCell ref="A1:B1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2025-01-17T01:31:02Z</dcterms:created>
  <dcterms:modified xsi:type="dcterms:W3CDTF">2025-03-17T06:19:39Z</dcterms:modified>
</cp:coreProperties>
</file>