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250" windowHeight="123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3" i="1" l="1"/>
  <c r="C28" i="1"/>
  <c r="C37" i="1"/>
  <c r="C45" i="1"/>
  <c r="C56" i="1"/>
  <c r="C70" i="1"/>
  <c r="C79" i="1"/>
  <c r="C82" i="1"/>
  <c r="C86" i="1" s="1"/>
  <c r="C87" i="1" s="1"/>
</calcChain>
</file>

<file path=xl/comments1.xml><?xml version="1.0" encoding="utf-8"?>
<comments xmlns="http://schemas.openxmlformats.org/spreadsheetml/2006/main">
  <authors>
    <author>NAV</author>
  </authors>
  <commentList>
    <comment ref="B11" author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47" author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<sst xmlns="http://schemas.openxmlformats.org/spreadsheetml/2006/main" count="101" uniqueCount="94">
  <si>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</si>
  <si>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</si>
  <si>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</si>
  <si>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</si>
  <si>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</si>
  <si>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</si>
  <si>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</si>
  <si>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</si>
  <si>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</si>
  <si>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</si>
  <si>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</si>
  <si>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</si>
  <si>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</si>
  <si>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</si>
  <si>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</si>
  <si>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</si>
  <si>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</si>
  <si>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</si>
  <si>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</si>
  <si>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</si>
  <si>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</si>
  <si>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</si>
  <si>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</si>
  <si>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</si>
  <si>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</si>
  <si>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</si>
  <si>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</si>
  <si>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</si>
  <si>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</si>
  <si>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</si>
  <si>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</si>
  <si>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</si>
  <si>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</si>
  <si>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</si>
  <si>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</si>
  <si>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</si>
  <si>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</si>
  <si>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</si>
  <si>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</si>
  <si>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</si>
  <si>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</si>
  <si>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</si>
  <si>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Замена ламп освещения в местах общего пользования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</si>
  <si>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</si>
  <si>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</si>
  <si>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</si>
  <si>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</si>
  <si>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</si>
  <si>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</si>
  <si>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центрального отопления</t>
  </si>
  <si>
    <t>Ершение канализационного выпуска</t>
  </si>
  <si>
    <t>Ершение кухонных стояков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</si>
  <si>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</si>
  <si>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</si>
  <si>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</si>
  <si>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</si>
  <si>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</si>
  <si>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</si>
  <si>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</si>
  <si>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</si>
  <si>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</si>
  <si>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</si>
  <si>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</si>
  <si>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</si>
  <si>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</si>
  <si>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</si>
  <si>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</si>
  <si>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15</t>
  </si>
  <si>
    <t xml:space="preserve"> Текущий ремонт (непредвиденные работы)</t>
  </si>
  <si>
    <t>Текущий ремонт систем ВиК</t>
  </si>
  <si>
    <t>замена вводных вентилей ХВС, ГВС  Ду 15 ммс отжигом (кв. №6)</t>
  </si>
  <si>
    <t>устранение засора канализационного коллектора Ду 100 мм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</si>
  <si>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</si>
  <si>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</si>
  <si>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ремонт контейнера ТБО с добавлением материала</t>
  </si>
  <si>
    <t>закрытие слухового окна и  забивка ДВП фрамуги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</si>
  <si>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</si>
  <si>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</si>
  <si>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</si>
  <si>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</si>
  <si>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</si>
  <si>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13</t>
  </si>
  <si>
    <t xml:space="preserve">Отчет за 2024 г </t>
  </si>
  <si>
    <t>Результат на 01.01.2024 г. ("+"- экономия, "-" - перерасход)</t>
  </si>
  <si>
    <r>
      <t xml:space="preserve">Поверка общедомового счетчика тепла </t>
    </r>
    <r>
      <rPr>
        <b/>
        <sz val="12"/>
        <rFont val="Times New Roman"/>
        <family val="1"/>
        <charset val="204"/>
      </rPr>
      <t>(поверка 19.04.2024)</t>
    </r>
  </si>
  <si>
    <t>замена термометров сопротивления</t>
  </si>
  <si>
    <t>ремонт расходомера</t>
  </si>
  <si>
    <t xml:space="preserve">Итого начислено населению </t>
  </si>
  <si>
    <t>Итого оплачено населением</t>
  </si>
  <si>
    <t xml:space="preserve">Оплата по нежилым помещениям (без НДС)
</t>
  </si>
  <si>
    <t>Результат накоплением "+" - экономия "-" - перерасход</t>
  </si>
  <si>
    <t>Результат за 2024 год "+" - экономия "-" - перерасход</t>
  </si>
  <si>
    <t xml:space="preserve"> Содержание помещений общего пользования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</si>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</sst>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2" fillId="0" borderId="0" xfId="0" applyFont="1"/>
    <xf numFmtId="2" fontId="2" fillId="0" borderId="0" xfId="1" applyNumberFormat="1" applyFont="1" applyFill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6" fillId="0" borderId="0" xfId="1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49" fontId="6" fillId="0" borderId="1" xfId="0" applyNumberFormat="1" applyFont="1" applyBorder="1" applyAlignment="1"/>
    <xf numFmtId="49" fontId="6" fillId="0" borderId="2" xfId="0" applyNumberFormat="1" applyFont="1" applyBorder="1" applyAlignment="1"/>
    <xf numFmtId="49" fontId="6" fillId="0" borderId="3" xfId="0" applyNumberFormat="1" applyFont="1" applyBorder="1" applyAlignment="1"/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/>
    <xf numFmtId="49" fontId="6" fillId="0" borderId="6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11" xfId="0" applyNumberFormat="1" applyFont="1" applyBorder="1" applyAlignment="1"/>
    <xf numFmtId="0" fontId="2" fillId="0" borderId="0" xfId="0" applyFont="1" applyAlignment="1">
      <alignment vertical="top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/>
    <xf numFmtId="16" fontId="6" fillId="0" borderId="2" xfId="0" applyNumberFormat="1" applyFont="1" applyBorder="1" applyAlignment="1">
      <alignment wrapText="1"/>
    </xf>
    <xf numFmtId="0" fontId="6" fillId="0" borderId="6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left"/>
    </xf>
    <xf numFmtId="0" fontId="6" fillId="0" borderId="12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0" fontId="6" fillId="0" borderId="17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14" xfId="1" applyFont="1" applyBorder="1"/>
    <xf numFmtId="0" fontId="6" fillId="0" borderId="14" xfId="1" applyFont="1" applyBorder="1" applyAlignment="1"/>
    <xf numFmtId="2" fontId="6" fillId="0" borderId="20" xfId="0" applyNumberFormat="1" applyFont="1" applyFill="1" applyBorder="1"/>
    <xf numFmtId="0" fontId="2" fillId="0" borderId="20" xfId="0" applyFont="1" applyFill="1" applyBorder="1"/>
    <xf numFmtId="43" fontId="2" fillId="0" borderId="21" xfId="0" applyNumberFormat="1" applyFont="1" applyBorder="1" applyAlignment="1">
      <alignment horizontal="right" wrapText="1"/>
    </xf>
    <xf numFmtId="0" fontId="2" fillId="0" borderId="21" xfId="0" applyFont="1" applyBorder="1" applyAlignment="1">
      <alignment horizontal="right" wrapText="1"/>
    </xf>
    <xf numFmtId="43" fontId="6" fillId="0" borderId="22" xfId="0" applyNumberFormat="1" applyFont="1" applyBorder="1" applyAlignment="1">
      <alignment horizontal="right" wrapText="1"/>
    </xf>
    <xf numFmtId="164" fontId="8" fillId="0" borderId="23" xfId="0" applyNumberFormat="1" applyFont="1" applyBorder="1" applyAlignment="1">
      <alignment horizontal="right" wrapText="1"/>
    </xf>
    <xf numFmtId="43" fontId="6" fillId="0" borderId="24" xfId="0" applyNumberFormat="1" applyFont="1" applyBorder="1" applyAlignment="1">
      <alignment horizontal="right" wrapText="1"/>
    </xf>
    <xf numFmtId="164" fontId="6" fillId="0" borderId="20" xfId="0" applyNumberFormat="1" applyFont="1" applyBorder="1" applyAlignment="1"/>
    <xf numFmtId="164" fontId="6" fillId="0" borderId="25" xfId="0" applyNumberFormat="1" applyFont="1" applyBorder="1"/>
    <xf numFmtId="164" fontId="6" fillId="0" borderId="24" xfId="0" applyNumberFormat="1" applyFont="1" applyBorder="1"/>
    <xf numFmtId="0" fontId="6" fillId="0" borderId="20" xfId="0" applyFont="1" applyBorder="1" applyAlignment="1">
      <alignment horizontal="right" wrapText="1"/>
    </xf>
    <xf numFmtId="164" fontId="6" fillId="0" borderId="22" xfId="0" applyNumberFormat="1" applyFont="1" applyBorder="1"/>
    <xf numFmtId="2" fontId="6" fillId="0" borderId="20" xfId="0" applyNumberFormat="1" applyFont="1" applyBorder="1" applyAlignment="1">
      <alignment horizontal="right" wrapText="1"/>
    </xf>
    <xf numFmtId="2" fontId="6" fillId="0" borderId="25" xfId="0" applyNumberFormat="1" applyFont="1" applyBorder="1" applyAlignment="1">
      <alignment horizontal="right" wrapText="1"/>
    </xf>
    <xf numFmtId="0" fontId="6" fillId="0" borderId="21" xfId="0" applyFont="1" applyBorder="1" applyAlignment="1">
      <alignment horizontal="right" wrapText="1"/>
    </xf>
    <xf numFmtId="2" fontId="2" fillId="0" borderId="21" xfId="0" applyNumberFormat="1" applyFont="1" applyBorder="1" applyAlignment="1">
      <alignment horizontal="right" wrapText="1"/>
    </xf>
    <xf numFmtId="164" fontId="6" fillId="0" borderId="22" xfId="0" applyNumberFormat="1" applyFont="1" applyBorder="1" applyAlignment="1"/>
    <xf numFmtId="0" fontId="2" fillId="0" borderId="26" xfId="0" applyFont="1" applyBorder="1" applyAlignment="1">
      <alignment horizontal="right" wrapText="1"/>
    </xf>
    <xf numFmtId="164" fontId="6" fillId="0" borderId="20" xfId="0" applyNumberFormat="1" applyFont="1" applyBorder="1" applyAlignment="1">
      <alignment horizontal="right" wrapText="1"/>
    </xf>
    <xf numFmtId="2" fontId="6" fillId="0" borderId="27" xfId="1" applyNumberFormat="1" applyFont="1" applyFill="1" applyBorder="1" applyAlignment="1"/>
    <xf numFmtId="2" fontId="6" fillId="0" borderId="27" xfId="1" applyNumberFormat="1" applyFont="1" applyBorder="1" applyAlignment="1">
      <alignment wrapText="1"/>
    </xf>
    <xf numFmtId="2" fontId="6" fillId="0" borderId="22" xfId="1" applyNumberFormat="1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6" fillId="0" borderId="16" xfId="1" applyFont="1" applyBorder="1"/>
    <xf numFmtId="0" fontId="6" fillId="0" borderId="6" xfId="0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2" fontId="2" fillId="0" borderId="0" xfId="0" applyNumberFormat="1" applyFont="1" applyFill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8"/>
  <sheetViews>
    <sheetView tabSelected="1" topLeftCell="A65" workbookViewId="0">
      <selection activeCell="N69" sqref="N69"/>
    </sheetView>
  </sheetViews>
  <sheetFormatPr defaultColWidth="9.7109375" defaultRowHeight="15.75" x14ac:dyDescent="0.25"/>
  <cols>
    <col min="1" max="1" width="5.85546875" style="1" customWidth="1"/>
    <col min="2" max="2" width="69.85546875" style="23" customWidth="1"/>
    <col min="3" max="3" width="13" style="1" customWidth="1"/>
    <col min="4" max="199" width="12.85546875" style="1" customWidth="1"/>
    <col min="200" max="200" width="5.85546875" style="1" customWidth="1"/>
    <col min="201" max="201" width="38.28515625" style="1" customWidth="1"/>
    <col min="202" max="202" width="9.140625" style="1" customWidth="1"/>
    <col min="203" max="203" width="7.85546875" style="1" customWidth="1"/>
    <col min="204" max="204" width="6" style="1" customWidth="1"/>
    <col min="205" max="205" width="8" style="1" customWidth="1"/>
    <col min="206" max="206" width="9.42578125" style="1" customWidth="1"/>
    <col min="207" max="207" width="10.5703125" style="1" customWidth="1"/>
    <col min="208" max="228" width="12.85546875" style="1" customWidth="1"/>
    <col min="229" max="229" width="8.5703125" style="1" customWidth="1"/>
    <col min="230" max="231" width="12.85546875" style="1" customWidth="1"/>
    <col min="232" max="232" width="10" style="1" customWidth="1"/>
    <col min="233" max="233" width="9.42578125" style="1" customWidth="1"/>
    <col min="234" max="234" width="9.7109375" style="1" customWidth="1"/>
    <col min="235" max="235" width="10.5703125" style="1" customWidth="1"/>
    <col min="236" max="237" width="10" style="1" customWidth="1"/>
    <col min="238" max="238" width="10.5703125" style="1" customWidth="1"/>
    <col min="239" max="239" width="10.85546875" style="1" customWidth="1"/>
    <col min="240" max="240" width="12.7109375" style="1" customWidth="1"/>
    <col min="241" max="243" width="12.85546875" style="1" customWidth="1"/>
    <col min="244" max="16384" width="9.7109375" style="1"/>
  </cols>
  <sheetData>
    <row r="1" spans="1:3" s="3" customFormat="1" x14ac:dyDescent="0.25">
      <c r="A1" s="74" t="s">
        <v>82</v>
      </c>
      <c r="B1" s="74"/>
      <c r="C1" s="2"/>
    </row>
    <row r="2" spans="1:3" s="4" customFormat="1" x14ac:dyDescent="0.25">
      <c r="A2" s="74" t="s">
        <v>80</v>
      </c>
      <c r="B2" s="74"/>
      <c r="C2" s="2"/>
    </row>
    <row r="3" spans="1:3" s="4" customFormat="1" x14ac:dyDescent="0.25">
      <c r="A3" s="74" t="s">
        <v>81</v>
      </c>
      <c r="B3" s="74"/>
      <c r="C3" s="2"/>
    </row>
    <row r="4" spans="1:3" s="4" customFormat="1" ht="16.5" thickBot="1" x14ac:dyDescent="0.3">
      <c r="A4" s="5"/>
      <c r="B4" s="5"/>
      <c r="C4" s="2"/>
    </row>
    <row r="5" spans="1:3" s="6" customFormat="1" ht="18" customHeight="1" thickBot="1" x14ac:dyDescent="0.3">
      <c r="A5" s="28"/>
      <c r="B5" s="29" t="s">
        <v>83</v>
      </c>
      <c r="C5" s="47">
        <v>-165336.66202942852</v>
      </c>
    </row>
    <row r="6" spans="1:3" s="6" customFormat="1" ht="21" customHeight="1" thickBot="1" x14ac:dyDescent="0.3">
      <c r="A6" s="73">
        <v>1</v>
      </c>
      <c r="B6" s="30" t="s">
        <v>92</v>
      </c>
      <c r="C6" s="48"/>
    </row>
    <row r="7" spans="1:3" x14ac:dyDescent="0.25">
      <c r="A7" s="27"/>
      <c r="B7" s="31" t="s">
        <v>0</v>
      </c>
      <c r="C7" s="49">
        <v>4610.3040000000001</v>
      </c>
    </row>
    <row r="8" spans="1:3" hidden="1" x14ac:dyDescent="0.25">
      <c r="A8" s="8"/>
      <c r="B8" s="32" t="s">
        <v>1</v>
      </c>
      <c r="C8" s="50">
        <v>0</v>
      </c>
    </row>
    <row r="9" spans="1:3" x14ac:dyDescent="0.25">
      <c r="A9" s="8"/>
      <c r="B9" s="32" t="s">
        <v>2</v>
      </c>
      <c r="C9" s="50">
        <v>10863.36</v>
      </c>
    </row>
    <row r="10" spans="1:3" hidden="1" x14ac:dyDescent="0.25">
      <c r="A10" s="8"/>
      <c r="B10" s="33" t="s">
        <v>3</v>
      </c>
      <c r="C10" s="50">
        <v>0</v>
      </c>
    </row>
    <row r="11" spans="1:3" ht="15" customHeight="1" x14ac:dyDescent="0.25">
      <c r="A11" s="9"/>
      <c r="B11" s="31" t="s">
        <v>4</v>
      </c>
      <c r="C11" s="50">
        <v>807.27499999999998</v>
      </c>
    </row>
    <row r="12" spans="1:3" x14ac:dyDescent="0.25">
      <c r="A12" s="8"/>
      <c r="B12" s="33" t="s">
        <v>5</v>
      </c>
      <c r="C12" s="50">
        <v>113.49449999999999</v>
      </c>
    </row>
    <row r="13" spans="1:3" ht="16.5" thickBot="1" x14ac:dyDescent="0.3">
      <c r="A13" s="10"/>
      <c r="B13" s="34" t="s">
        <v>6</v>
      </c>
      <c r="C13" s="51">
        <f>SUM(C7:C12)</f>
        <v>16394.433499999999</v>
      </c>
    </row>
    <row r="14" spans="1:3" ht="16.5" thickBot="1" x14ac:dyDescent="0.3">
      <c r="A14" s="11" t="s">
        <v>7</v>
      </c>
      <c r="B14" s="35" t="s">
        <v>8</v>
      </c>
      <c r="C14" s="52"/>
    </row>
    <row r="15" spans="1:3" x14ac:dyDescent="0.25">
      <c r="A15" s="9"/>
      <c r="B15" s="31" t="s">
        <v>9</v>
      </c>
      <c r="C15" s="50">
        <v>0</v>
      </c>
    </row>
    <row r="16" spans="1:3" x14ac:dyDescent="0.25">
      <c r="A16" s="8"/>
      <c r="B16" s="32" t="s">
        <v>10</v>
      </c>
      <c r="C16" s="50">
        <v>0</v>
      </c>
    </row>
    <row r="17" spans="1:3" ht="18" customHeight="1" x14ac:dyDescent="0.25">
      <c r="A17" s="10"/>
      <c r="B17" s="36" t="s">
        <v>11</v>
      </c>
      <c r="C17" s="50">
        <v>0</v>
      </c>
    </row>
    <row r="18" spans="1:3" ht="18.75" customHeight="1" x14ac:dyDescent="0.25">
      <c r="A18" s="10"/>
      <c r="B18" s="34" t="s">
        <v>12</v>
      </c>
      <c r="C18" s="50">
        <v>0</v>
      </c>
    </row>
    <row r="19" spans="1:3" ht="21" customHeight="1" thickBot="1" x14ac:dyDescent="0.3">
      <c r="A19" s="12"/>
      <c r="B19" s="37" t="s">
        <v>6</v>
      </c>
      <c r="C19" s="53">
        <v>0</v>
      </c>
    </row>
    <row r="20" spans="1:3" ht="21" customHeight="1" thickBot="1" x14ac:dyDescent="0.3">
      <c r="A20" s="13" t="s">
        <v>13</v>
      </c>
      <c r="B20" s="38" t="s">
        <v>14</v>
      </c>
      <c r="C20" s="54"/>
    </row>
    <row r="21" spans="1:3" ht="31.5" x14ac:dyDescent="0.25">
      <c r="A21" s="9"/>
      <c r="B21" s="31" t="s">
        <v>15</v>
      </c>
      <c r="C21" s="50">
        <v>1190.4000000000001</v>
      </c>
    </row>
    <row r="22" spans="1:3" ht="14.25" customHeight="1" x14ac:dyDescent="0.25">
      <c r="A22" s="8"/>
      <c r="B22" s="32" t="s">
        <v>16</v>
      </c>
      <c r="C22" s="50">
        <v>1074</v>
      </c>
    </row>
    <row r="23" spans="1:3" x14ac:dyDescent="0.25">
      <c r="A23" s="8"/>
      <c r="B23" s="32" t="s">
        <v>17</v>
      </c>
      <c r="C23" s="50">
        <v>252</v>
      </c>
    </row>
    <row r="24" spans="1:3" x14ac:dyDescent="0.25">
      <c r="A24" s="8"/>
      <c r="B24" s="33" t="s">
        <v>18</v>
      </c>
      <c r="C24" s="50">
        <v>477.78500000000008</v>
      </c>
    </row>
    <row r="25" spans="1:3" x14ac:dyDescent="0.25">
      <c r="A25" s="10"/>
      <c r="B25" s="34" t="s">
        <v>19</v>
      </c>
      <c r="C25" s="50">
        <v>99.2</v>
      </c>
    </row>
    <row r="26" spans="1:3" x14ac:dyDescent="0.25">
      <c r="A26" s="10"/>
      <c r="B26" s="34" t="s">
        <v>20</v>
      </c>
      <c r="C26" s="50">
        <v>1184.6219999999998</v>
      </c>
    </row>
    <row r="27" spans="1:3" x14ac:dyDescent="0.25">
      <c r="A27" s="10"/>
      <c r="B27" s="33" t="s">
        <v>21</v>
      </c>
      <c r="C27" s="50">
        <v>1318.0800000000002</v>
      </c>
    </row>
    <row r="28" spans="1:3" ht="21" customHeight="1" thickBot="1" x14ac:dyDescent="0.3">
      <c r="A28" s="10"/>
      <c r="B28" s="39" t="s">
        <v>6</v>
      </c>
      <c r="C28" s="55">
        <f>SUM(C21:C27)</f>
        <v>5596.0869999999995</v>
      </c>
    </row>
    <row r="29" spans="1:3" ht="16.5" thickBot="1" x14ac:dyDescent="0.3">
      <c r="A29" s="13" t="s">
        <v>22</v>
      </c>
      <c r="B29" s="38" t="s">
        <v>23</v>
      </c>
      <c r="C29" s="54"/>
    </row>
    <row r="30" spans="1:3" ht="14.25" customHeight="1" x14ac:dyDescent="0.25">
      <c r="A30" s="14"/>
      <c r="B30" s="40" t="s">
        <v>24</v>
      </c>
      <c r="C30" s="50">
        <v>382.22800000000007</v>
      </c>
    </row>
    <row r="31" spans="1:3" ht="31.5" x14ac:dyDescent="0.25">
      <c r="A31" s="15"/>
      <c r="B31" s="32" t="s">
        <v>25</v>
      </c>
      <c r="C31" s="50">
        <v>8044.8000000000011</v>
      </c>
    </row>
    <row r="32" spans="1:3" ht="31.5" x14ac:dyDescent="0.25">
      <c r="A32" s="15"/>
      <c r="B32" s="32" t="s">
        <v>26</v>
      </c>
      <c r="C32" s="50">
        <v>2505.6</v>
      </c>
    </row>
    <row r="33" spans="1:3" ht="36.75" customHeight="1" x14ac:dyDescent="0.25">
      <c r="A33" s="15"/>
      <c r="B33" s="32" t="s">
        <v>27</v>
      </c>
      <c r="C33" s="50">
        <v>1490.268</v>
      </c>
    </row>
    <row r="34" spans="1:3" ht="38.25" customHeight="1" x14ac:dyDescent="0.25">
      <c r="A34" s="15"/>
      <c r="B34" s="32" t="s">
        <v>28</v>
      </c>
      <c r="C34" s="50">
        <v>720.90000000000009</v>
      </c>
    </row>
    <row r="35" spans="1:3" ht="33.75" customHeight="1" x14ac:dyDescent="0.25">
      <c r="A35" s="15"/>
      <c r="B35" s="32" t="s">
        <v>29</v>
      </c>
      <c r="C35" s="50">
        <v>2289.6</v>
      </c>
    </row>
    <row r="36" spans="1:3" ht="15.75" customHeight="1" x14ac:dyDescent="0.25">
      <c r="A36" s="16"/>
      <c r="B36" s="36" t="s">
        <v>30</v>
      </c>
      <c r="C36" s="50">
        <v>659.04000000000008</v>
      </c>
    </row>
    <row r="37" spans="1:3" ht="15.75" customHeight="1" thickBot="1" x14ac:dyDescent="0.3">
      <c r="A37" s="16"/>
      <c r="B37" s="36" t="s">
        <v>6</v>
      </c>
      <c r="C37" s="56">
        <f>SUM(C30:C36)</f>
        <v>16092.436000000003</v>
      </c>
    </row>
    <row r="38" spans="1:3" ht="16.5" thickBot="1" x14ac:dyDescent="0.3">
      <c r="A38" s="13" t="s">
        <v>31</v>
      </c>
      <c r="B38" s="38" t="s">
        <v>32</v>
      </c>
      <c r="C38" s="57">
        <v>3831.8219999999997</v>
      </c>
    </row>
    <row r="39" spans="1:3" ht="32.25" thickBot="1" x14ac:dyDescent="0.3">
      <c r="A39" s="13" t="s">
        <v>93</v>
      </c>
      <c r="B39" s="41" t="s">
        <v>34</v>
      </c>
      <c r="C39" s="54"/>
    </row>
    <row r="40" spans="1:3" ht="17.25" customHeight="1" x14ac:dyDescent="0.25">
      <c r="A40" s="14"/>
      <c r="B40" s="40" t="s">
        <v>35</v>
      </c>
      <c r="C40" s="50">
        <v>10220.76</v>
      </c>
    </row>
    <row r="41" spans="1:3" x14ac:dyDescent="0.25">
      <c r="A41" s="15"/>
      <c r="B41" s="33" t="s">
        <v>36</v>
      </c>
      <c r="C41" s="50">
        <v>7601.0999999999995</v>
      </c>
    </row>
    <row r="42" spans="1:3" x14ac:dyDescent="0.25">
      <c r="A42" s="15"/>
      <c r="B42" s="33" t="s">
        <v>37</v>
      </c>
      <c r="C42" s="50">
        <v>4024.8</v>
      </c>
    </row>
    <row r="43" spans="1:3" x14ac:dyDescent="0.25">
      <c r="A43" s="15"/>
      <c r="B43" s="33" t="s">
        <v>38</v>
      </c>
      <c r="C43" s="50">
        <v>280.8</v>
      </c>
    </row>
    <row r="44" spans="1:3" x14ac:dyDescent="0.25">
      <c r="A44" s="15"/>
      <c r="B44" s="33" t="s">
        <v>39</v>
      </c>
      <c r="C44" s="50">
        <v>920.69999999999993</v>
      </c>
    </row>
    <row r="45" spans="1:3" ht="15" customHeight="1" thickBot="1" x14ac:dyDescent="0.3">
      <c r="A45" s="17"/>
      <c r="B45" s="37" t="s">
        <v>6</v>
      </c>
      <c r="C45" s="58">
        <f>SUM(C40:C44)</f>
        <v>23048.16</v>
      </c>
    </row>
    <row r="46" spans="1:3" ht="15.75" customHeight="1" thickBot="1" x14ac:dyDescent="0.3">
      <c r="A46" s="13" t="s">
        <v>33</v>
      </c>
      <c r="B46" s="38" t="s">
        <v>41</v>
      </c>
      <c r="C46" s="54"/>
    </row>
    <row r="47" spans="1:3" x14ac:dyDescent="0.25">
      <c r="A47" s="16"/>
      <c r="B47" s="34" t="s">
        <v>42</v>
      </c>
      <c r="C47" s="50">
        <v>78.94</v>
      </c>
    </row>
    <row r="48" spans="1:3" ht="16.5" thickBot="1" x14ac:dyDescent="0.3">
      <c r="A48" s="17"/>
      <c r="B48" s="37" t="s">
        <v>43</v>
      </c>
      <c r="C48" s="58">
        <v>78.94</v>
      </c>
    </row>
    <row r="49" spans="1:3" ht="16.5" thickBot="1" x14ac:dyDescent="0.3">
      <c r="A49" s="13" t="s">
        <v>40</v>
      </c>
      <c r="B49" s="38" t="s">
        <v>45</v>
      </c>
      <c r="C49" s="54"/>
    </row>
    <row r="50" spans="1:3" ht="31.5" x14ac:dyDescent="0.25">
      <c r="A50" s="14"/>
      <c r="B50" s="31" t="s">
        <v>46</v>
      </c>
      <c r="C50" s="50">
        <v>1394.008</v>
      </c>
    </row>
    <row r="51" spans="1:3" ht="31.5" x14ac:dyDescent="0.25">
      <c r="A51" s="15"/>
      <c r="B51" s="32" t="s">
        <v>47</v>
      </c>
      <c r="C51" s="50">
        <v>7059.9760000000006</v>
      </c>
    </row>
    <row r="52" spans="1:3" ht="31.5" x14ac:dyDescent="0.25">
      <c r="A52" s="15"/>
      <c r="B52" s="32" t="s">
        <v>48</v>
      </c>
      <c r="C52" s="50">
        <v>2788.0160000000001</v>
      </c>
    </row>
    <row r="53" spans="1:3" ht="31.5" x14ac:dyDescent="0.25">
      <c r="A53" s="15"/>
      <c r="B53" s="32" t="s">
        <v>49</v>
      </c>
      <c r="C53" s="50">
        <v>4182.0240000000003</v>
      </c>
    </row>
    <row r="54" spans="1:3" x14ac:dyDescent="0.25">
      <c r="A54" s="16"/>
      <c r="B54" s="36" t="s">
        <v>50</v>
      </c>
      <c r="C54" s="50">
        <v>0</v>
      </c>
    </row>
    <row r="55" spans="1:3" x14ac:dyDescent="0.25">
      <c r="A55" s="16"/>
      <c r="B55" s="36" t="s">
        <v>51</v>
      </c>
      <c r="C55" s="50">
        <v>0</v>
      </c>
    </row>
    <row r="56" spans="1:3" ht="16.5" thickBot="1" x14ac:dyDescent="0.3">
      <c r="A56" s="16"/>
      <c r="B56" s="34" t="s">
        <v>43</v>
      </c>
      <c r="C56" s="56">
        <f>SUM(C50:C55)</f>
        <v>15424.024000000001</v>
      </c>
    </row>
    <row r="57" spans="1:3" ht="32.25" thickBot="1" x14ac:dyDescent="0.3">
      <c r="A57" s="13" t="s">
        <v>44</v>
      </c>
      <c r="B57" s="41" t="s">
        <v>53</v>
      </c>
      <c r="C57" s="59">
        <v>7015.0079999999989</v>
      </c>
    </row>
    <row r="58" spans="1:3" ht="16.5" thickBot="1" x14ac:dyDescent="0.3">
      <c r="A58" s="18" t="s">
        <v>52</v>
      </c>
      <c r="B58" s="42" t="s">
        <v>55</v>
      </c>
      <c r="C58" s="60">
        <v>1956.1079999999999</v>
      </c>
    </row>
    <row r="59" spans="1:3" ht="16.5" thickBot="1" x14ac:dyDescent="0.3">
      <c r="A59" s="13" t="s">
        <v>54</v>
      </c>
      <c r="B59" s="38" t="s">
        <v>57</v>
      </c>
      <c r="C59" s="57">
        <v>516.96</v>
      </c>
    </row>
    <row r="60" spans="1:3" ht="16.5" thickBot="1" x14ac:dyDescent="0.3">
      <c r="A60" s="19" t="s">
        <v>56</v>
      </c>
      <c r="B60" s="43" t="s">
        <v>59</v>
      </c>
      <c r="C60" s="61">
        <v>1436</v>
      </c>
    </row>
    <row r="61" spans="1:3" ht="16.5" thickBot="1" x14ac:dyDescent="0.3">
      <c r="A61" s="13" t="s">
        <v>58</v>
      </c>
      <c r="B61" s="38" t="s">
        <v>61</v>
      </c>
      <c r="C61" s="54"/>
    </row>
    <row r="62" spans="1:3" x14ac:dyDescent="0.25">
      <c r="A62" s="14"/>
      <c r="B62" s="40" t="s">
        <v>62</v>
      </c>
      <c r="C62" s="50">
        <v>5470.44</v>
      </c>
    </row>
    <row r="63" spans="1:3" x14ac:dyDescent="0.25">
      <c r="A63" s="8"/>
      <c r="B63" s="33" t="s">
        <v>63</v>
      </c>
      <c r="C63" s="50">
        <v>4122.1200000000008</v>
      </c>
    </row>
    <row r="64" spans="1:3" ht="31.5" x14ac:dyDescent="0.25">
      <c r="A64" s="8"/>
      <c r="B64" s="32" t="s">
        <v>64</v>
      </c>
      <c r="C64" s="50">
        <v>4013.3999999999992</v>
      </c>
    </row>
    <row r="65" spans="1:3" ht="31.5" x14ac:dyDescent="0.25">
      <c r="A65" s="8"/>
      <c r="B65" s="32" t="s">
        <v>65</v>
      </c>
      <c r="C65" s="50">
        <v>4013.3999999999992</v>
      </c>
    </row>
    <row r="66" spans="1:3" ht="47.25" x14ac:dyDescent="0.25">
      <c r="A66" s="10"/>
      <c r="B66" s="36" t="s">
        <v>66</v>
      </c>
      <c r="C66" s="50">
        <v>4013.3999999999992</v>
      </c>
    </row>
    <row r="67" spans="1:3" x14ac:dyDescent="0.25">
      <c r="A67" s="10"/>
      <c r="B67" s="36" t="s">
        <v>85</v>
      </c>
      <c r="C67" s="50">
        <v>2000</v>
      </c>
    </row>
    <row r="68" spans="1:3" x14ac:dyDescent="0.25">
      <c r="A68" s="10"/>
      <c r="B68" s="36" t="s">
        <v>86</v>
      </c>
      <c r="C68" s="50">
        <v>5800</v>
      </c>
    </row>
    <row r="69" spans="1:3" x14ac:dyDescent="0.25">
      <c r="A69" s="10"/>
      <c r="B69" s="36" t="s">
        <v>84</v>
      </c>
      <c r="C69" s="50">
        <v>14000</v>
      </c>
    </row>
    <row r="70" spans="1:3" ht="16.5" thickBot="1" x14ac:dyDescent="0.3">
      <c r="A70" s="10"/>
      <c r="B70" s="34" t="s">
        <v>43</v>
      </c>
      <c r="C70" s="56">
        <f>SUM(C62:C69)</f>
        <v>43432.759999999995</v>
      </c>
    </row>
    <row r="71" spans="1:3" ht="16.5" thickBot="1" x14ac:dyDescent="0.3">
      <c r="A71" s="11" t="s">
        <v>60</v>
      </c>
      <c r="B71" s="38" t="s">
        <v>68</v>
      </c>
      <c r="C71" s="54"/>
    </row>
    <row r="72" spans="1:3" ht="15.75" customHeight="1" x14ac:dyDescent="0.25">
      <c r="A72" s="20"/>
      <c r="B72" s="33" t="s">
        <v>69</v>
      </c>
      <c r="C72" s="50">
        <v>0</v>
      </c>
    </row>
    <row r="73" spans="1:3" ht="15.75" customHeight="1" x14ac:dyDescent="0.25">
      <c r="A73" s="20"/>
      <c r="B73" s="32" t="s">
        <v>70</v>
      </c>
      <c r="C73" s="50">
        <v>1992.64</v>
      </c>
    </row>
    <row r="74" spans="1:3" ht="15.75" customHeight="1" x14ac:dyDescent="0.25">
      <c r="A74" s="20"/>
      <c r="B74" s="32" t="s">
        <v>71</v>
      </c>
      <c r="C74" s="50">
        <v>0</v>
      </c>
    </row>
    <row r="75" spans="1:3" x14ac:dyDescent="0.25">
      <c r="A75" s="20"/>
      <c r="B75" s="33" t="s">
        <v>72</v>
      </c>
      <c r="C75" s="50">
        <v>0</v>
      </c>
    </row>
    <row r="76" spans="1:3" x14ac:dyDescent="0.25">
      <c r="A76" s="21"/>
      <c r="B76" s="34" t="s">
        <v>73</v>
      </c>
      <c r="C76" s="50">
        <v>300</v>
      </c>
    </row>
    <row r="77" spans="1:3" x14ac:dyDescent="0.25">
      <c r="A77" s="21"/>
      <c r="B77" s="34" t="s">
        <v>74</v>
      </c>
      <c r="C77" s="50">
        <v>935.75</v>
      </c>
    </row>
    <row r="78" spans="1:3" x14ac:dyDescent="0.25">
      <c r="A78" s="21"/>
      <c r="B78" s="34" t="s">
        <v>75</v>
      </c>
      <c r="C78" s="62">
        <v>1082.3552</v>
      </c>
    </row>
    <row r="79" spans="1:3" ht="16.5" thickBot="1" x14ac:dyDescent="0.3">
      <c r="A79" s="21"/>
      <c r="B79" s="37" t="s">
        <v>43</v>
      </c>
      <c r="C79" s="63">
        <f>SUM(C73:C78)</f>
        <v>4310.7452000000003</v>
      </c>
    </row>
    <row r="80" spans="1:3" ht="16.5" thickBot="1" x14ac:dyDescent="0.3">
      <c r="A80" s="11" t="s">
        <v>67</v>
      </c>
      <c r="B80" s="35" t="s">
        <v>76</v>
      </c>
      <c r="C80" s="64">
        <v>0</v>
      </c>
    </row>
    <row r="81" spans="1:4" ht="16.5" thickBot="1" x14ac:dyDescent="0.3">
      <c r="A81" s="11" t="s">
        <v>77</v>
      </c>
      <c r="B81" s="38" t="s">
        <v>78</v>
      </c>
      <c r="C81" s="57">
        <v>33658.548000000003</v>
      </c>
    </row>
    <row r="82" spans="1:4" ht="16.5" thickBot="1" x14ac:dyDescent="0.3">
      <c r="A82" s="22"/>
      <c r="B82" s="44" t="s">
        <v>79</v>
      </c>
      <c r="C82" s="65">
        <f>C13+C28+C37+C38+C45+C48+C56+C57+C58+C59+C60+C70+C79+C81</f>
        <v>172792.03170000002</v>
      </c>
    </row>
    <row r="83" spans="1:4" s="24" customFormat="1" x14ac:dyDescent="0.25">
      <c r="A83" s="69"/>
      <c r="B83" s="45" t="s">
        <v>87</v>
      </c>
      <c r="C83" s="66">
        <v>101546.04</v>
      </c>
      <c r="D83" s="75"/>
    </row>
    <row r="84" spans="1:4" s="4" customFormat="1" x14ac:dyDescent="0.25">
      <c r="A84" s="69"/>
      <c r="B84" s="45" t="s">
        <v>88</v>
      </c>
      <c r="C84" s="66">
        <v>103082.74</v>
      </c>
    </row>
    <row r="85" spans="1:4" s="4" customFormat="1" ht="17.25" customHeight="1" x14ac:dyDescent="0.25">
      <c r="A85" s="69"/>
      <c r="B85" s="46" t="s">
        <v>89</v>
      </c>
      <c r="C85" s="66">
        <v>8151.38</v>
      </c>
    </row>
    <row r="86" spans="1:4" s="4" customFormat="1" x14ac:dyDescent="0.25">
      <c r="A86" s="70"/>
      <c r="B86" s="45" t="s">
        <v>91</v>
      </c>
      <c r="C86" s="67">
        <f>C84+C85-C82</f>
        <v>-61557.911700000011</v>
      </c>
    </row>
    <row r="87" spans="1:4" s="4" customFormat="1" ht="16.5" thickBot="1" x14ac:dyDescent="0.3">
      <c r="A87" s="71"/>
      <c r="B87" s="72" t="s">
        <v>90</v>
      </c>
      <c r="C87" s="68">
        <f>C86+C5</f>
        <v>-226894.57372942852</v>
      </c>
    </row>
    <row r="88" spans="1:4" s="6" customFormat="1" x14ac:dyDescent="0.25">
      <c r="A88" s="25"/>
      <c r="C88" s="26"/>
    </row>
    <row r="89" spans="1:4" s="6" customFormat="1" x14ac:dyDescent="0.25">
      <c r="A89" s="25"/>
      <c r="C89" s="26"/>
    </row>
    <row r="90" spans="1:4" s="6" customFormat="1" x14ac:dyDescent="0.25">
      <c r="A90" s="25"/>
      <c r="C90" s="26"/>
    </row>
    <row r="91" spans="1:4" s="6" customFormat="1" x14ac:dyDescent="0.25">
      <c r="A91" s="25"/>
      <c r="C91" s="26"/>
    </row>
    <row r="92" spans="1:4" s="6" customFormat="1" x14ac:dyDescent="0.25">
      <c r="A92" s="25"/>
      <c r="C92" s="26"/>
    </row>
    <row r="93" spans="1:4" s="6" customFormat="1" x14ac:dyDescent="0.25">
      <c r="A93" s="25"/>
      <c r="C93" s="26"/>
    </row>
    <row r="94" spans="1:4" s="6" customFormat="1" x14ac:dyDescent="0.25">
      <c r="A94" s="25"/>
      <c r="C94" s="26"/>
    </row>
    <row r="95" spans="1:4" s="7" customFormat="1" ht="11.25" x14ac:dyDescent="0.2"/>
    <row r="96" spans="1:4" s="7" customFormat="1" ht="11.25" x14ac:dyDescent="0.2"/>
    <row r="97" s="7" customFormat="1" ht="11.25" x14ac:dyDescent="0.2"/>
    <row r="98" s="7" customFormat="1" ht="11.25" x14ac:dyDescent="0.2"/>
  </sheetData>
  <mergeCells count="3">
    <mergeCell ref="A2:B2"/>
    <mergeCell ref="A3:B3"/>
    <mergeCell ref="A1:B1"/>
  </mergeCells>
  <phoneticPr fontId="0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2025-01-17T01:57:28Z</dcterms:created>
  <dcterms:modified xsi:type="dcterms:W3CDTF">2025-03-17T08:08:57Z</dcterms:modified>
</cp:coreProperties>
</file>