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C95" i="1"/>
  <c r="C89" i="1" l="1"/>
  <c r="C73" i="1"/>
  <c r="C61" i="1"/>
  <c r="C45" i="1"/>
  <c r="C37" i="1"/>
  <c r="C28" i="1"/>
  <c r="C13" i="1"/>
  <c r="C92" i="1" l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<sst xmlns="http://schemas.openxmlformats.org/spreadsheetml/2006/main" count="110" uniqueCount="103">
  <si>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</si>
  <si>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</si>
  <si>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</si>
  <si>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</si>
  <si>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</si>
  <si>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</si>
  <si>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</si>
  <si>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</si>
  <si>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</si>
  <si>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(30%) </t>
  </si>
  <si>
    <t xml:space="preserve">Очистка  подвалов от мусора (70%)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</si>
  <si>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</si>
  <si>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</si>
  <si>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</si>
  <si>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</si>
  <si>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</si>
  <si>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</si>
  <si>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</si>
  <si>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</si>
  <si>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</si>
  <si>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</si>
  <si>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</si>
  <si>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</si>
  <si>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</si>
  <si>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</si>
  <si>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</si>
  <si>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</si>
  <si>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</si>
  <si>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</si>
  <si>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</si>
  <si>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</si>
  <si>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</si>
  <si>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</si>
  <si>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</si>
  <si>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</si>
  <si>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</si>
  <si>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</si>
  <si>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</si>
  <si>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</si>
  <si>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</si>
  <si>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</si>
  <si>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</si>
  <si>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</si>
  <si>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</si>
  <si>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</si>
  <si>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</si>
  <si>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</si>
  <si>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</si>
  <si>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</si>
  <si>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</si>
  <si>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</si>
  <si>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</si>
  <si>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</si>
  <si>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</si>
  <si>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отопления</t>
  </si>
  <si>
    <t>Ершение канализационного выпуска</t>
  </si>
  <si>
    <t>Ершение кухонных стояков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</si>
  <si>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</si>
  <si>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</si>
  <si>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</si>
  <si>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</si>
  <si>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</si>
  <si>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</si>
  <si>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</si>
  <si>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</si>
  <si>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</si>
  <si>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</si>
  <si>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</si>
  <si>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</si>
  <si>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</si>
  <si>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</si>
  <si>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</si>
  <si>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</si>
  <si>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</si>
  <si>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</si>
  <si>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</si>
  <si>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энергосберегающего светильника Луч 220 1 подъезд</t>
  </si>
  <si>
    <t>смена пакетного выключателя кв. 1</t>
  </si>
  <si>
    <t>смена светильника СА-19</t>
  </si>
  <si>
    <t>смена светильника СА-19 в МОП (2 подъезд)</t>
  </si>
  <si>
    <t>Текущий ремонт систем ВиК</t>
  </si>
  <si>
    <t>замена сбросных вентилей Ду 15 мм на стояках ГВС (стояк кв.№2)</t>
  </si>
  <si>
    <t>замена участка стояка  ВГП Ду 15 мм ГВС  с отключением, сбросом стояка и прохождением перекрытия с подвалом ( стояк квартиры №2)</t>
  </si>
  <si>
    <t>сварочные работы (стояк кв.№2)</t>
  </si>
  <si>
    <t>замена сбросных вентилей на стояках ХВС ДУ 15мм кв.6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</si>
  <si>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</si>
  <si>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</si>
  <si>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ремонт МАФ (домик) доска 25*150*4000</t>
  </si>
  <si>
    <t>Покраска контейнера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</si>
  <si>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</si>
  <si>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</si>
  <si>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</si>
  <si>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</si>
  <si>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</si>
  <si>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</si>
  <si>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14</t>
  </si>
  <si>
    <t xml:space="preserve">   1. 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</si>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</sst>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1" fillId="0" borderId="0" xfId="0" applyFont="1"/>
    <xf numFmtId="2" fontId="1" fillId="0" borderId="0" xfId="0" applyNumberFormat="1" applyFont="1" applyFill="1"/>
    <xf numFmtId="0" fontId="1" fillId="0" borderId="0" xfId="0" applyFont="1" applyFill="1"/>
    <xf numFmtId="0" fontId="4" fillId="0" borderId="0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/>
    <xf numFmtId="16" fontId="4" fillId="0" borderId="9" xfId="0" applyNumberFormat="1" applyFont="1" applyBorder="1" applyAlignment="1">
      <alignment wrapText="1"/>
    </xf>
    <xf numFmtId="49" fontId="4" fillId="0" borderId="11" xfId="0" applyNumberFormat="1" applyFont="1" applyBorder="1" applyAlignment="1"/>
    <xf numFmtId="49" fontId="4" fillId="0" borderId="9" xfId="0" applyNumberFormat="1" applyFont="1" applyBorder="1" applyAlignment="1"/>
    <xf numFmtId="49" fontId="4" fillId="0" borderId="5" xfId="0" applyNumberFormat="1" applyFont="1" applyBorder="1" applyAlignment="1"/>
    <xf numFmtId="49" fontId="4" fillId="0" borderId="3" xfId="0" applyNumberFormat="1" applyFont="1" applyBorder="1" applyAlignment="1">
      <alignment horizontal="center"/>
    </xf>
    <xf numFmtId="0" fontId="1" fillId="0" borderId="8" xfId="0" applyFont="1" applyBorder="1" applyAlignment="1"/>
    <xf numFmtId="49" fontId="4" fillId="0" borderId="14" xfId="0" applyNumberFormat="1" applyFont="1" applyBorder="1" applyAlignment="1"/>
    <xf numFmtId="49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/>
    <xf numFmtId="49" fontId="4" fillId="0" borderId="9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9" xfId="0" applyNumberFormat="1" applyFont="1" applyBorder="1" applyAlignment="1"/>
    <xf numFmtId="0" fontId="4" fillId="0" borderId="8" xfId="0" applyFont="1" applyBorder="1" applyAlignment="1">
      <alignment wrapText="1"/>
    </xf>
    <xf numFmtId="0" fontId="1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20" xfId="0" applyFont="1" applyBorder="1"/>
    <xf numFmtId="0" fontId="1" fillId="0" borderId="21" xfId="0" applyFont="1" applyBorder="1"/>
    <xf numFmtId="0" fontId="1" fillId="0" borderId="10" xfId="0" applyFont="1" applyBorder="1"/>
    <xf numFmtId="0" fontId="4" fillId="0" borderId="8" xfId="0" applyFont="1" applyBorder="1"/>
    <xf numFmtId="0" fontId="1" fillId="0" borderId="22" xfId="0" applyFont="1" applyBorder="1"/>
    <xf numFmtId="0" fontId="4" fillId="0" borderId="21" xfId="0" applyFont="1" applyBorder="1"/>
    <xf numFmtId="0" fontId="4" fillId="0" borderId="23" xfId="0" applyFont="1" applyBorder="1"/>
    <xf numFmtId="0" fontId="1" fillId="0" borderId="20" xfId="0" applyFont="1" applyBorder="1" applyAlignment="1"/>
    <xf numFmtId="0" fontId="4" fillId="0" borderId="24" xfId="0" applyFont="1" applyBorder="1"/>
    <xf numFmtId="0" fontId="4" fillId="0" borderId="2" xfId="1" applyFont="1" applyBorder="1"/>
    <xf numFmtId="0" fontId="1" fillId="0" borderId="6" xfId="0" applyFont="1" applyFill="1" applyBorder="1"/>
    <xf numFmtId="2" fontId="1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2" fontId="6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/>
    <xf numFmtId="2" fontId="4" fillId="0" borderId="1" xfId="0" applyNumberFormat="1" applyFont="1" applyBorder="1"/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97"/>
  <sheetViews>
    <sheetView tabSelected="1" topLeftCell="A68" workbookViewId="0">
      <selection activeCell="C97" sqref="C97"/>
    </sheetView>
  </sheetViews>
  <sheetFormatPr defaultColWidth="10.5703125" defaultRowHeight="15.75" x14ac:dyDescent="0.25"/>
  <cols>
    <col min="1" max="1" width="5.28515625" style="1" customWidth="1"/>
    <col min="2" max="2" width="73.42578125" style="1" customWidth="1"/>
    <col min="3" max="3" width="16" style="1" customWidth="1"/>
    <col min="4" max="199" width="10.5703125" style="1"/>
    <col min="200" max="200" width="5.28515625" style="1" customWidth="1"/>
    <col min="201" max="201" width="32.28515625" style="1" customWidth="1"/>
    <col min="202" max="206" width="10.5703125" style="1"/>
    <col min="207" max="207" width="11.42578125" style="1" customWidth="1"/>
    <col min="208" max="455" width="10.5703125" style="1"/>
    <col min="456" max="456" width="5.28515625" style="1" customWidth="1"/>
    <col min="457" max="457" width="32.28515625" style="1" customWidth="1"/>
    <col min="458" max="462" width="10.5703125" style="1"/>
    <col min="463" max="463" width="11.42578125" style="1" customWidth="1"/>
    <col min="464" max="711" width="10.5703125" style="1"/>
    <col min="712" max="712" width="5.28515625" style="1" customWidth="1"/>
    <col min="713" max="713" width="32.28515625" style="1" customWidth="1"/>
    <col min="714" max="718" width="10.5703125" style="1"/>
    <col min="719" max="719" width="11.42578125" style="1" customWidth="1"/>
    <col min="720" max="967" width="10.5703125" style="1"/>
    <col min="968" max="968" width="5.28515625" style="1" customWidth="1"/>
    <col min="969" max="969" width="32.28515625" style="1" customWidth="1"/>
    <col min="970" max="974" width="10.5703125" style="1"/>
    <col min="975" max="975" width="11.42578125" style="1" customWidth="1"/>
    <col min="976" max="1223" width="10.5703125" style="1"/>
    <col min="1224" max="1224" width="5.28515625" style="1" customWidth="1"/>
    <col min="1225" max="1225" width="32.28515625" style="1" customWidth="1"/>
    <col min="1226" max="1230" width="10.5703125" style="1"/>
    <col min="1231" max="1231" width="11.42578125" style="1" customWidth="1"/>
    <col min="1232" max="1479" width="10.5703125" style="1"/>
    <col min="1480" max="1480" width="5.28515625" style="1" customWidth="1"/>
    <col min="1481" max="1481" width="32.28515625" style="1" customWidth="1"/>
    <col min="1482" max="1486" width="10.5703125" style="1"/>
    <col min="1487" max="1487" width="11.42578125" style="1" customWidth="1"/>
    <col min="1488" max="1735" width="10.5703125" style="1"/>
    <col min="1736" max="1736" width="5.28515625" style="1" customWidth="1"/>
    <col min="1737" max="1737" width="32.28515625" style="1" customWidth="1"/>
    <col min="1738" max="1742" width="10.5703125" style="1"/>
    <col min="1743" max="1743" width="11.42578125" style="1" customWidth="1"/>
    <col min="1744" max="1991" width="10.5703125" style="1"/>
    <col min="1992" max="1992" width="5.28515625" style="1" customWidth="1"/>
    <col min="1993" max="1993" width="32.28515625" style="1" customWidth="1"/>
    <col min="1994" max="1998" width="10.5703125" style="1"/>
    <col min="1999" max="1999" width="11.42578125" style="1" customWidth="1"/>
    <col min="2000" max="2247" width="10.5703125" style="1"/>
    <col min="2248" max="2248" width="5.28515625" style="1" customWidth="1"/>
    <col min="2249" max="2249" width="32.28515625" style="1" customWidth="1"/>
    <col min="2250" max="2254" width="10.5703125" style="1"/>
    <col min="2255" max="2255" width="11.42578125" style="1" customWidth="1"/>
    <col min="2256" max="2503" width="10.5703125" style="1"/>
    <col min="2504" max="2504" width="5.28515625" style="1" customWidth="1"/>
    <col min="2505" max="2505" width="32.28515625" style="1" customWidth="1"/>
    <col min="2506" max="2510" width="10.5703125" style="1"/>
    <col min="2511" max="2511" width="11.42578125" style="1" customWidth="1"/>
    <col min="2512" max="2759" width="10.5703125" style="1"/>
    <col min="2760" max="2760" width="5.28515625" style="1" customWidth="1"/>
    <col min="2761" max="2761" width="32.28515625" style="1" customWidth="1"/>
    <col min="2762" max="2766" width="10.5703125" style="1"/>
    <col min="2767" max="2767" width="11.42578125" style="1" customWidth="1"/>
    <col min="2768" max="3015" width="10.5703125" style="1"/>
    <col min="3016" max="3016" width="5.28515625" style="1" customWidth="1"/>
    <col min="3017" max="3017" width="32.28515625" style="1" customWidth="1"/>
    <col min="3018" max="3022" width="10.5703125" style="1"/>
    <col min="3023" max="3023" width="11.42578125" style="1" customWidth="1"/>
    <col min="3024" max="3271" width="10.5703125" style="1"/>
    <col min="3272" max="3272" width="5.28515625" style="1" customWidth="1"/>
    <col min="3273" max="3273" width="32.28515625" style="1" customWidth="1"/>
    <col min="3274" max="3278" width="10.5703125" style="1"/>
    <col min="3279" max="3279" width="11.42578125" style="1" customWidth="1"/>
    <col min="3280" max="3527" width="10.5703125" style="1"/>
    <col min="3528" max="3528" width="5.28515625" style="1" customWidth="1"/>
    <col min="3529" max="3529" width="32.28515625" style="1" customWidth="1"/>
    <col min="3530" max="3534" width="10.5703125" style="1"/>
    <col min="3535" max="3535" width="11.42578125" style="1" customWidth="1"/>
    <col min="3536" max="3783" width="10.5703125" style="1"/>
    <col min="3784" max="3784" width="5.28515625" style="1" customWidth="1"/>
    <col min="3785" max="3785" width="32.28515625" style="1" customWidth="1"/>
    <col min="3786" max="3790" width="10.5703125" style="1"/>
    <col min="3791" max="3791" width="11.42578125" style="1" customWidth="1"/>
    <col min="3792" max="4039" width="10.5703125" style="1"/>
    <col min="4040" max="4040" width="5.28515625" style="1" customWidth="1"/>
    <col min="4041" max="4041" width="32.28515625" style="1" customWidth="1"/>
    <col min="4042" max="4046" width="10.5703125" style="1"/>
    <col min="4047" max="4047" width="11.42578125" style="1" customWidth="1"/>
    <col min="4048" max="4295" width="10.5703125" style="1"/>
    <col min="4296" max="4296" width="5.28515625" style="1" customWidth="1"/>
    <col min="4297" max="4297" width="32.28515625" style="1" customWidth="1"/>
    <col min="4298" max="4302" width="10.5703125" style="1"/>
    <col min="4303" max="4303" width="11.42578125" style="1" customWidth="1"/>
    <col min="4304" max="4551" width="10.5703125" style="1"/>
    <col min="4552" max="4552" width="5.28515625" style="1" customWidth="1"/>
    <col min="4553" max="4553" width="32.28515625" style="1" customWidth="1"/>
    <col min="4554" max="4558" width="10.5703125" style="1"/>
    <col min="4559" max="4559" width="11.42578125" style="1" customWidth="1"/>
    <col min="4560" max="4807" width="10.5703125" style="1"/>
    <col min="4808" max="4808" width="5.28515625" style="1" customWidth="1"/>
    <col min="4809" max="4809" width="32.28515625" style="1" customWidth="1"/>
    <col min="4810" max="4814" width="10.5703125" style="1"/>
    <col min="4815" max="4815" width="11.42578125" style="1" customWidth="1"/>
    <col min="4816" max="5063" width="10.5703125" style="1"/>
    <col min="5064" max="5064" width="5.28515625" style="1" customWidth="1"/>
    <col min="5065" max="5065" width="32.28515625" style="1" customWidth="1"/>
    <col min="5066" max="5070" width="10.5703125" style="1"/>
    <col min="5071" max="5071" width="11.42578125" style="1" customWidth="1"/>
    <col min="5072" max="5319" width="10.5703125" style="1"/>
    <col min="5320" max="5320" width="5.28515625" style="1" customWidth="1"/>
    <col min="5321" max="5321" width="32.28515625" style="1" customWidth="1"/>
    <col min="5322" max="5326" width="10.5703125" style="1"/>
    <col min="5327" max="5327" width="11.42578125" style="1" customWidth="1"/>
    <col min="5328" max="5575" width="10.5703125" style="1"/>
    <col min="5576" max="5576" width="5.28515625" style="1" customWidth="1"/>
    <col min="5577" max="5577" width="32.28515625" style="1" customWidth="1"/>
    <col min="5578" max="5582" width="10.5703125" style="1"/>
    <col min="5583" max="5583" width="11.42578125" style="1" customWidth="1"/>
    <col min="5584" max="5831" width="10.5703125" style="1"/>
    <col min="5832" max="5832" width="5.28515625" style="1" customWidth="1"/>
    <col min="5833" max="5833" width="32.28515625" style="1" customWidth="1"/>
    <col min="5834" max="5838" width="10.5703125" style="1"/>
    <col min="5839" max="5839" width="11.42578125" style="1" customWidth="1"/>
    <col min="5840" max="6087" width="10.5703125" style="1"/>
    <col min="6088" max="6088" width="5.28515625" style="1" customWidth="1"/>
    <col min="6089" max="6089" width="32.28515625" style="1" customWidth="1"/>
    <col min="6090" max="6094" width="10.5703125" style="1"/>
    <col min="6095" max="6095" width="11.42578125" style="1" customWidth="1"/>
    <col min="6096" max="6343" width="10.5703125" style="1"/>
    <col min="6344" max="6344" width="5.28515625" style="1" customWidth="1"/>
    <col min="6345" max="6345" width="32.28515625" style="1" customWidth="1"/>
    <col min="6346" max="6350" width="10.5703125" style="1"/>
    <col min="6351" max="6351" width="11.42578125" style="1" customWidth="1"/>
    <col min="6352" max="6599" width="10.5703125" style="1"/>
    <col min="6600" max="6600" width="5.28515625" style="1" customWidth="1"/>
    <col min="6601" max="6601" width="32.28515625" style="1" customWidth="1"/>
    <col min="6602" max="6606" width="10.5703125" style="1"/>
    <col min="6607" max="6607" width="11.42578125" style="1" customWidth="1"/>
    <col min="6608" max="6855" width="10.5703125" style="1"/>
    <col min="6856" max="6856" width="5.28515625" style="1" customWidth="1"/>
    <col min="6857" max="6857" width="32.28515625" style="1" customWidth="1"/>
    <col min="6858" max="6862" width="10.5703125" style="1"/>
    <col min="6863" max="6863" width="11.42578125" style="1" customWidth="1"/>
    <col min="6864" max="7111" width="10.5703125" style="1"/>
    <col min="7112" max="7112" width="5.28515625" style="1" customWidth="1"/>
    <col min="7113" max="7113" width="32.28515625" style="1" customWidth="1"/>
    <col min="7114" max="7118" width="10.5703125" style="1"/>
    <col min="7119" max="7119" width="11.42578125" style="1" customWidth="1"/>
    <col min="7120" max="7367" width="10.5703125" style="1"/>
    <col min="7368" max="7368" width="5.28515625" style="1" customWidth="1"/>
    <col min="7369" max="7369" width="32.28515625" style="1" customWidth="1"/>
    <col min="7370" max="7374" width="10.5703125" style="1"/>
    <col min="7375" max="7375" width="11.42578125" style="1" customWidth="1"/>
    <col min="7376" max="7623" width="10.5703125" style="1"/>
    <col min="7624" max="7624" width="5.28515625" style="1" customWidth="1"/>
    <col min="7625" max="7625" width="32.28515625" style="1" customWidth="1"/>
    <col min="7626" max="7630" width="10.5703125" style="1"/>
    <col min="7631" max="7631" width="11.42578125" style="1" customWidth="1"/>
    <col min="7632" max="7879" width="10.5703125" style="1"/>
    <col min="7880" max="7880" width="5.28515625" style="1" customWidth="1"/>
    <col min="7881" max="7881" width="32.28515625" style="1" customWidth="1"/>
    <col min="7882" max="7886" width="10.5703125" style="1"/>
    <col min="7887" max="7887" width="11.42578125" style="1" customWidth="1"/>
    <col min="7888" max="8135" width="10.5703125" style="1"/>
    <col min="8136" max="8136" width="5.28515625" style="1" customWidth="1"/>
    <col min="8137" max="8137" width="32.28515625" style="1" customWidth="1"/>
    <col min="8138" max="8142" width="10.5703125" style="1"/>
    <col min="8143" max="8143" width="11.42578125" style="1" customWidth="1"/>
    <col min="8144" max="8391" width="10.5703125" style="1"/>
    <col min="8392" max="8392" width="5.28515625" style="1" customWidth="1"/>
    <col min="8393" max="8393" width="32.28515625" style="1" customWidth="1"/>
    <col min="8394" max="8398" width="10.5703125" style="1"/>
    <col min="8399" max="8399" width="11.42578125" style="1" customWidth="1"/>
    <col min="8400" max="8647" width="10.5703125" style="1"/>
    <col min="8648" max="8648" width="5.28515625" style="1" customWidth="1"/>
    <col min="8649" max="8649" width="32.28515625" style="1" customWidth="1"/>
    <col min="8650" max="8654" width="10.5703125" style="1"/>
    <col min="8655" max="8655" width="11.42578125" style="1" customWidth="1"/>
    <col min="8656" max="8903" width="10.5703125" style="1"/>
    <col min="8904" max="8904" width="5.28515625" style="1" customWidth="1"/>
    <col min="8905" max="8905" width="32.28515625" style="1" customWidth="1"/>
    <col min="8906" max="8910" width="10.5703125" style="1"/>
    <col min="8911" max="8911" width="11.42578125" style="1" customWidth="1"/>
    <col min="8912" max="9159" width="10.5703125" style="1"/>
    <col min="9160" max="9160" width="5.28515625" style="1" customWidth="1"/>
    <col min="9161" max="9161" width="32.28515625" style="1" customWidth="1"/>
    <col min="9162" max="9166" width="10.5703125" style="1"/>
    <col min="9167" max="9167" width="11.42578125" style="1" customWidth="1"/>
    <col min="9168" max="9415" width="10.5703125" style="1"/>
    <col min="9416" max="9416" width="5.28515625" style="1" customWidth="1"/>
    <col min="9417" max="9417" width="32.28515625" style="1" customWidth="1"/>
    <col min="9418" max="9422" width="10.5703125" style="1"/>
    <col min="9423" max="9423" width="11.42578125" style="1" customWidth="1"/>
    <col min="9424" max="9671" width="10.5703125" style="1"/>
    <col min="9672" max="9672" width="5.28515625" style="1" customWidth="1"/>
    <col min="9673" max="9673" width="32.28515625" style="1" customWidth="1"/>
    <col min="9674" max="9678" width="10.5703125" style="1"/>
    <col min="9679" max="9679" width="11.42578125" style="1" customWidth="1"/>
    <col min="9680" max="9927" width="10.5703125" style="1"/>
    <col min="9928" max="9928" width="5.28515625" style="1" customWidth="1"/>
    <col min="9929" max="9929" width="32.28515625" style="1" customWidth="1"/>
    <col min="9930" max="9934" width="10.5703125" style="1"/>
    <col min="9935" max="9935" width="11.42578125" style="1" customWidth="1"/>
    <col min="9936" max="10183" width="10.5703125" style="1"/>
    <col min="10184" max="10184" width="5.28515625" style="1" customWidth="1"/>
    <col min="10185" max="10185" width="32.28515625" style="1" customWidth="1"/>
    <col min="10186" max="10190" width="10.5703125" style="1"/>
    <col min="10191" max="10191" width="11.42578125" style="1" customWidth="1"/>
    <col min="10192" max="10439" width="10.5703125" style="1"/>
    <col min="10440" max="10440" width="5.28515625" style="1" customWidth="1"/>
    <col min="10441" max="10441" width="32.28515625" style="1" customWidth="1"/>
    <col min="10442" max="10446" width="10.5703125" style="1"/>
    <col min="10447" max="10447" width="11.42578125" style="1" customWidth="1"/>
    <col min="10448" max="10695" width="10.5703125" style="1"/>
    <col min="10696" max="10696" width="5.28515625" style="1" customWidth="1"/>
    <col min="10697" max="10697" width="32.28515625" style="1" customWidth="1"/>
    <col min="10698" max="10702" width="10.5703125" style="1"/>
    <col min="10703" max="10703" width="11.42578125" style="1" customWidth="1"/>
    <col min="10704" max="10951" width="10.5703125" style="1"/>
    <col min="10952" max="10952" width="5.28515625" style="1" customWidth="1"/>
    <col min="10953" max="10953" width="32.28515625" style="1" customWidth="1"/>
    <col min="10954" max="10958" width="10.5703125" style="1"/>
    <col min="10959" max="10959" width="11.42578125" style="1" customWidth="1"/>
    <col min="10960" max="11207" width="10.5703125" style="1"/>
    <col min="11208" max="11208" width="5.28515625" style="1" customWidth="1"/>
    <col min="11209" max="11209" width="32.28515625" style="1" customWidth="1"/>
    <col min="11210" max="11214" width="10.5703125" style="1"/>
    <col min="11215" max="11215" width="11.42578125" style="1" customWidth="1"/>
    <col min="11216" max="11463" width="10.5703125" style="1"/>
    <col min="11464" max="11464" width="5.28515625" style="1" customWidth="1"/>
    <col min="11465" max="11465" width="32.28515625" style="1" customWidth="1"/>
    <col min="11466" max="11470" width="10.5703125" style="1"/>
    <col min="11471" max="11471" width="11.42578125" style="1" customWidth="1"/>
    <col min="11472" max="11719" width="10.5703125" style="1"/>
    <col min="11720" max="11720" width="5.28515625" style="1" customWidth="1"/>
    <col min="11721" max="11721" width="32.28515625" style="1" customWidth="1"/>
    <col min="11722" max="11726" width="10.5703125" style="1"/>
    <col min="11727" max="11727" width="11.42578125" style="1" customWidth="1"/>
    <col min="11728" max="11975" width="10.5703125" style="1"/>
    <col min="11976" max="11976" width="5.28515625" style="1" customWidth="1"/>
    <col min="11977" max="11977" width="32.28515625" style="1" customWidth="1"/>
    <col min="11978" max="11982" width="10.5703125" style="1"/>
    <col min="11983" max="11983" width="11.42578125" style="1" customWidth="1"/>
    <col min="11984" max="12231" width="10.5703125" style="1"/>
    <col min="12232" max="12232" width="5.28515625" style="1" customWidth="1"/>
    <col min="12233" max="12233" width="32.28515625" style="1" customWidth="1"/>
    <col min="12234" max="12238" width="10.5703125" style="1"/>
    <col min="12239" max="12239" width="11.42578125" style="1" customWidth="1"/>
    <col min="12240" max="12487" width="10.5703125" style="1"/>
    <col min="12488" max="12488" width="5.28515625" style="1" customWidth="1"/>
    <col min="12489" max="12489" width="32.28515625" style="1" customWidth="1"/>
    <col min="12490" max="12494" width="10.5703125" style="1"/>
    <col min="12495" max="12495" width="11.42578125" style="1" customWidth="1"/>
    <col min="12496" max="12743" width="10.5703125" style="1"/>
    <col min="12744" max="12744" width="5.28515625" style="1" customWidth="1"/>
    <col min="12745" max="12745" width="32.28515625" style="1" customWidth="1"/>
    <col min="12746" max="12750" width="10.5703125" style="1"/>
    <col min="12751" max="12751" width="11.42578125" style="1" customWidth="1"/>
    <col min="12752" max="12999" width="10.5703125" style="1"/>
    <col min="13000" max="13000" width="5.28515625" style="1" customWidth="1"/>
    <col min="13001" max="13001" width="32.28515625" style="1" customWidth="1"/>
    <col min="13002" max="13006" width="10.5703125" style="1"/>
    <col min="13007" max="13007" width="11.42578125" style="1" customWidth="1"/>
    <col min="13008" max="13255" width="10.5703125" style="1"/>
    <col min="13256" max="13256" width="5.28515625" style="1" customWidth="1"/>
    <col min="13257" max="13257" width="32.28515625" style="1" customWidth="1"/>
    <col min="13258" max="13262" width="10.5703125" style="1"/>
    <col min="13263" max="13263" width="11.42578125" style="1" customWidth="1"/>
    <col min="13264" max="13511" width="10.5703125" style="1"/>
    <col min="13512" max="13512" width="5.28515625" style="1" customWidth="1"/>
    <col min="13513" max="13513" width="32.28515625" style="1" customWidth="1"/>
    <col min="13514" max="13518" width="10.5703125" style="1"/>
    <col min="13519" max="13519" width="11.42578125" style="1" customWidth="1"/>
    <col min="13520" max="13767" width="10.5703125" style="1"/>
    <col min="13768" max="13768" width="5.28515625" style="1" customWidth="1"/>
    <col min="13769" max="13769" width="32.28515625" style="1" customWidth="1"/>
    <col min="13770" max="13774" width="10.5703125" style="1"/>
    <col min="13775" max="13775" width="11.42578125" style="1" customWidth="1"/>
    <col min="13776" max="14023" width="10.5703125" style="1"/>
    <col min="14024" max="14024" width="5.28515625" style="1" customWidth="1"/>
    <col min="14025" max="14025" width="32.28515625" style="1" customWidth="1"/>
    <col min="14026" max="14030" width="10.5703125" style="1"/>
    <col min="14031" max="14031" width="11.42578125" style="1" customWidth="1"/>
    <col min="14032" max="14279" width="10.5703125" style="1"/>
    <col min="14280" max="14280" width="5.28515625" style="1" customWidth="1"/>
    <col min="14281" max="14281" width="32.28515625" style="1" customWidth="1"/>
    <col min="14282" max="14286" width="10.5703125" style="1"/>
    <col min="14287" max="14287" width="11.42578125" style="1" customWidth="1"/>
    <col min="14288" max="14535" width="10.5703125" style="1"/>
    <col min="14536" max="14536" width="5.28515625" style="1" customWidth="1"/>
    <col min="14537" max="14537" width="32.28515625" style="1" customWidth="1"/>
    <col min="14538" max="14542" width="10.5703125" style="1"/>
    <col min="14543" max="14543" width="11.42578125" style="1" customWidth="1"/>
    <col min="14544" max="14791" width="10.5703125" style="1"/>
    <col min="14792" max="14792" width="5.28515625" style="1" customWidth="1"/>
    <col min="14793" max="14793" width="32.28515625" style="1" customWidth="1"/>
    <col min="14794" max="14798" width="10.5703125" style="1"/>
    <col min="14799" max="14799" width="11.42578125" style="1" customWidth="1"/>
    <col min="14800" max="15047" width="10.5703125" style="1"/>
    <col min="15048" max="15048" width="5.28515625" style="1" customWidth="1"/>
    <col min="15049" max="15049" width="32.28515625" style="1" customWidth="1"/>
    <col min="15050" max="15054" width="10.5703125" style="1"/>
    <col min="15055" max="15055" width="11.42578125" style="1" customWidth="1"/>
    <col min="15056" max="15303" width="10.5703125" style="1"/>
    <col min="15304" max="15304" width="5.28515625" style="1" customWidth="1"/>
    <col min="15305" max="15305" width="32.28515625" style="1" customWidth="1"/>
    <col min="15306" max="15310" width="10.5703125" style="1"/>
    <col min="15311" max="15311" width="11.42578125" style="1" customWidth="1"/>
    <col min="15312" max="15559" width="10.5703125" style="1"/>
    <col min="15560" max="15560" width="5.28515625" style="1" customWidth="1"/>
    <col min="15561" max="15561" width="32.28515625" style="1" customWidth="1"/>
    <col min="15562" max="15566" width="10.5703125" style="1"/>
    <col min="15567" max="15567" width="11.42578125" style="1" customWidth="1"/>
    <col min="15568" max="15815" width="10.5703125" style="1"/>
    <col min="15816" max="15816" width="5.28515625" style="1" customWidth="1"/>
    <col min="15817" max="15817" width="32.28515625" style="1" customWidth="1"/>
    <col min="15818" max="15822" width="10.5703125" style="1"/>
    <col min="15823" max="15823" width="11.42578125" style="1" customWidth="1"/>
    <col min="15824" max="16071" width="10.5703125" style="1"/>
    <col min="16072" max="16072" width="5.28515625" style="1" customWidth="1"/>
    <col min="16073" max="16073" width="32.28515625" style="1" customWidth="1"/>
    <col min="16074" max="16078" width="10.5703125" style="1"/>
    <col min="16079" max="16079" width="11.42578125" style="1" customWidth="1"/>
    <col min="16080" max="16384" width="10.5703125" style="1"/>
  </cols>
  <sheetData>
    <row r="1" spans="1:3" s="3" customFormat="1" x14ac:dyDescent="0.25">
      <c r="A1" s="61" t="s">
        <v>97</v>
      </c>
      <c r="B1" s="61"/>
      <c r="C1" s="2"/>
    </row>
    <row r="2" spans="1:3" s="3" customFormat="1" ht="12.75" customHeight="1" x14ac:dyDescent="0.25">
      <c r="A2" s="61" t="s">
        <v>94</v>
      </c>
      <c r="B2" s="61"/>
    </row>
    <row r="3" spans="1:3" s="3" customFormat="1" x14ac:dyDescent="0.25">
      <c r="A3" s="61" t="s">
        <v>95</v>
      </c>
      <c r="B3" s="61"/>
    </row>
    <row r="4" spans="1:3" s="3" customFormat="1" x14ac:dyDescent="0.25">
      <c r="A4" s="4"/>
      <c r="B4" s="4"/>
    </row>
    <row r="5" spans="1:3" s="8" customFormat="1" x14ac:dyDescent="0.25">
      <c r="A5" s="5"/>
      <c r="B5" s="6" t="s">
        <v>98</v>
      </c>
      <c r="C5" s="7">
        <v>-113073.03511224492</v>
      </c>
    </row>
    <row r="6" spans="1:3" s="3" customFormat="1" x14ac:dyDescent="0.25">
      <c r="A6" s="9"/>
      <c r="B6" s="10" t="s">
        <v>96</v>
      </c>
      <c r="C6" s="55"/>
    </row>
    <row r="7" spans="1:3" ht="26.25" customHeight="1" x14ac:dyDescent="0.25">
      <c r="A7" s="11"/>
      <c r="B7" s="40" t="s">
        <v>0</v>
      </c>
      <c r="C7" s="56">
        <v>5220</v>
      </c>
    </row>
    <row r="8" spans="1:3" hidden="1" x14ac:dyDescent="0.25">
      <c r="A8" s="12"/>
      <c r="B8" s="41" t="s">
        <v>1</v>
      </c>
      <c r="C8" s="56">
        <v>0</v>
      </c>
    </row>
    <row r="9" spans="1:3" ht="26.25" customHeight="1" x14ac:dyDescent="0.25">
      <c r="A9" s="12"/>
      <c r="B9" s="41" t="s">
        <v>2</v>
      </c>
      <c r="C9" s="56">
        <v>12300</v>
      </c>
    </row>
    <row r="10" spans="1:3" hidden="1" x14ac:dyDescent="0.25">
      <c r="A10" s="12"/>
      <c r="B10" s="42" t="s">
        <v>3</v>
      </c>
      <c r="C10" s="56">
        <v>0</v>
      </c>
    </row>
    <row r="11" spans="1:3" ht="26.25" customHeight="1" x14ac:dyDescent="0.25">
      <c r="A11" s="13"/>
      <c r="B11" s="40" t="s">
        <v>4</v>
      </c>
      <c r="C11" s="56">
        <v>816.50099999999998</v>
      </c>
    </row>
    <row r="12" spans="1:3" x14ac:dyDescent="0.25">
      <c r="A12" s="12"/>
      <c r="B12" s="42" t="s">
        <v>5</v>
      </c>
      <c r="C12" s="56">
        <v>97.280999999999992</v>
      </c>
    </row>
    <row r="13" spans="1:3" ht="16.5" thickBot="1" x14ac:dyDescent="0.3">
      <c r="A13" s="14"/>
      <c r="B13" s="43" t="s">
        <v>6</v>
      </c>
      <c r="C13" s="57">
        <f>SUM(C7:C12)</f>
        <v>18433.781999999999</v>
      </c>
    </row>
    <row r="14" spans="1:3" ht="16.5" thickBot="1" x14ac:dyDescent="0.3">
      <c r="A14" s="15" t="s">
        <v>7</v>
      </c>
      <c r="B14" s="16" t="s">
        <v>8</v>
      </c>
      <c r="C14" s="58"/>
    </row>
    <row r="15" spans="1:3" x14ac:dyDescent="0.25">
      <c r="A15" s="13"/>
      <c r="B15" s="40" t="s">
        <v>9</v>
      </c>
      <c r="C15" s="56">
        <v>0</v>
      </c>
    </row>
    <row r="16" spans="1:3" x14ac:dyDescent="0.25">
      <c r="A16" s="12"/>
      <c r="B16" s="41" t="s">
        <v>10</v>
      </c>
      <c r="C16" s="56">
        <v>0</v>
      </c>
    </row>
    <row r="17" spans="1:3" ht="18" customHeight="1" x14ac:dyDescent="0.25">
      <c r="A17" s="14"/>
      <c r="B17" s="44" t="s">
        <v>11</v>
      </c>
      <c r="C17" s="56">
        <v>0</v>
      </c>
    </row>
    <row r="18" spans="1:3" ht="19.5" customHeight="1" x14ac:dyDescent="0.25">
      <c r="A18" s="14"/>
      <c r="B18" s="43" t="s">
        <v>12</v>
      </c>
      <c r="C18" s="56">
        <v>0</v>
      </c>
    </row>
    <row r="19" spans="1:3" ht="20.25" customHeight="1" thickBot="1" x14ac:dyDescent="0.3">
      <c r="A19" s="17"/>
      <c r="B19" s="45" t="s">
        <v>6</v>
      </c>
      <c r="C19" s="57">
        <v>0</v>
      </c>
    </row>
    <row r="20" spans="1:3" ht="15" customHeight="1" thickBot="1" x14ac:dyDescent="0.3">
      <c r="A20" s="18" t="s">
        <v>13</v>
      </c>
      <c r="B20" s="19" t="s">
        <v>14</v>
      </c>
      <c r="C20" s="59"/>
    </row>
    <row r="21" spans="1:3" ht="31.5" x14ac:dyDescent="0.25">
      <c r="A21" s="13"/>
      <c r="B21" s="40" t="s">
        <v>15</v>
      </c>
      <c r="C21" s="56">
        <v>4937.1839999999993</v>
      </c>
    </row>
    <row r="22" spans="1:3" x14ac:dyDescent="0.25">
      <c r="A22" s="12"/>
      <c r="B22" s="41" t="s">
        <v>16</v>
      </c>
      <c r="C22" s="56">
        <v>4408.7699999999995</v>
      </c>
    </row>
    <row r="23" spans="1:3" x14ac:dyDescent="0.25">
      <c r="A23" s="12"/>
      <c r="B23" s="41" t="s">
        <v>17</v>
      </c>
      <c r="C23" s="56">
        <v>1034.46</v>
      </c>
    </row>
    <row r="24" spans="1:3" x14ac:dyDescent="0.25">
      <c r="A24" s="12"/>
      <c r="B24" s="42" t="s">
        <v>18</v>
      </c>
      <c r="C24" s="56">
        <v>672.11199999999997</v>
      </c>
    </row>
    <row r="25" spans="1:3" x14ac:dyDescent="0.25">
      <c r="A25" s="14"/>
      <c r="B25" s="43" t="s">
        <v>19</v>
      </c>
      <c r="C25" s="56">
        <v>411.43200000000002</v>
      </c>
    </row>
    <row r="26" spans="1:3" x14ac:dyDescent="0.25">
      <c r="A26" s="14"/>
      <c r="B26" s="43" t="s">
        <v>20</v>
      </c>
      <c r="C26" s="56">
        <v>1469.59</v>
      </c>
    </row>
    <row r="27" spans="1:3" x14ac:dyDescent="0.25">
      <c r="A27" s="14"/>
      <c r="B27" s="42" t="s">
        <v>21</v>
      </c>
      <c r="C27" s="56">
        <v>1977.12</v>
      </c>
    </row>
    <row r="28" spans="1:3" ht="14.25" customHeight="1" thickBot="1" x14ac:dyDescent="0.3">
      <c r="A28" s="14"/>
      <c r="B28" s="46" t="s">
        <v>6</v>
      </c>
      <c r="C28" s="60">
        <f>SUM(C21:C27)</f>
        <v>14910.667999999998</v>
      </c>
    </row>
    <row r="29" spans="1:3" ht="16.5" thickBot="1" x14ac:dyDescent="0.3">
      <c r="A29" s="18" t="s">
        <v>22</v>
      </c>
      <c r="B29" s="19" t="s">
        <v>23</v>
      </c>
      <c r="C29" s="59"/>
    </row>
    <row r="30" spans="1:3" ht="14.25" customHeight="1" x14ac:dyDescent="0.25">
      <c r="A30" s="20"/>
      <c r="B30" s="47" t="s">
        <v>24</v>
      </c>
      <c r="C30" s="56">
        <v>672.11199999999997</v>
      </c>
    </row>
    <row r="31" spans="1:3" ht="31.5" x14ac:dyDescent="0.25">
      <c r="A31" s="21"/>
      <c r="B31" s="41" t="s">
        <v>25</v>
      </c>
      <c r="C31" s="56">
        <v>19377.912</v>
      </c>
    </row>
    <row r="32" spans="1:3" ht="31.5" x14ac:dyDescent="0.25">
      <c r="A32" s="21"/>
      <c r="B32" s="41" t="s">
        <v>26</v>
      </c>
      <c r="C32" s="56">
        <v>2552.58</v>
      </c>
    </row>
    <row r="33" spans="1:3" ht="30.75" customHeight="1" x14ac:dyDescent="0.25">
      <c r="A33" s="21"/>
      <c r="B33" s="41" t="s">
        <v>27</v>
      </c>
      <c r="C33" s="56">
        <v>2763.846</v>
      </c>
    </row>
    <row r="34" spans="1:3" ht="37.5" customHeight="1" x14ac:dyDescent="0.25">
      <c r="A34" s="21"/>
      <c r="B34" s="41" t="s">
        <v>28</v>
      </c>
      <c r="C34" s="56">
        <v>1320.3</v>
      </c>
    </row>
    <row r="35" spans="1:3" ht="34.5" customHeight="1" x14ac:dyDescent="0.25">
      <c r="A35" s="21"/>
      <c r="B35" s="41" t="s">
        <v>29</v>
      </c>
      <c r="C35" s="56">
        <v>9725.0760000000009</v>
      </c>
    </row>
    <row r="36" spans="1:3" ht="15.75" customHeight="1" x14ac:dyDescent="0.25">
      <c r="A36" s="22"/>
      <c r="B36" s="44" t="s">
        <v>30</v>
      </c>
      <c r="C36" s="56">
        <v>604.12000000000012</v>
      </c>
    </row>
    <row r="37" spans="1:3" ht="15.75" customHeight="1" thickBot="1" x14ac:dyDescent="0.3">
      <c r="A37" s="22"/>
      <c r="B37" s="44" t="s">
        <v>6</v>
      </c>
      <c r="C37" s="60">
        <f>SUM(C30:C36)</f>
        <v>37015.946000000004</v>
      </c>
    </row>
    <row r="38" spans="1:3" ht="16.5" thickBot="1" x14ac:dyDescent="0.3">
      <c r="A38" s="18" t="s">
        <v>31</v>
      </c>
      <c r="B38" s="48" t="s">
        <v>32</v>
      </c>
      <c r="C38" s="57">
        <v>4753.59</v>
      </c>
    </row>
    <row r="39" spans="1:3" ht="32.25" thickBot="1" x14ac:dyDescent="0.3">
      <c r="A39" s="18" t="s">
        <v>33</v>
      </c>
      <c r="B39" s="32" t="s">
        <v>34</v>
      </c>
      <c r="C39" s="59"/>
    </row>
    <row r="40" spans="1:3" ht="17.25" customHeight="1" x14ac:dyDescent="0.25">
      <c r="A40" s="20"/>
      <c r="B40" s="47" t="s">
        <v>35</v>
      </c>
      <c r="C40" s="56">
        <v>9466.0400000000009</v>
      </c>
    </row>
    <row r="41" spans="1:3" x14ac:dyDescent="0.25">
      <c r="A41" s="21"/>
      <c r="B41" s="42" t="s">
        <v>36</v>
      </c>
      <c r="C41" s="56">
        <v>7601.0999999999995</v>
      </c>
    </row>
    <row r="42" spans="1:3" x14ac:dyDescent="0.25">
      <c r="A42" s="21"/>
      <c r="B42" s="42" t="s">
        <v>37</v>
      </c>
      <c r="C42" s="56">
        <v>4024.8</v>
      </c>
    </row>
    <row r="43" spans="1:3" x14ac:dyDescent="0.25">
      <c r="A43" s="21"/>
      <c r="B43" s="42" t="s">
        <v>38</v>
      </c>
      <c r="C43" s="56">
        <v>280.8</v>
      </c>
    </row>
    <row r="44" spans="1:3" x14ac:dyDescent="0.25">
      <c r="A44" s="21"/>
      <c r="B44" s="42" t="s">
        <v>39</v>
      </c>
      <c r="C44" s="56">
        <v>920.69999999999993</v>
      </c>
    </row>
    <row r="45" spans="1:3" ht="15" customHeight="1" thickBot="1" x14ac:dyDescent="0.3">
      <c r="A45" s="23"/>
      <c r="B45" s="45" t="s">
        <v>6</v>
      </c>
      <c r="C45" s="60">
        <f>SUM(C40:C44)</f>
        <v>22293.439999999999</v>
      </c>
    </row>
    <row r="46" spans="1:3" ht="15.75" customHeight="1" thickBot="1" x14ac:dyDescent="0.3">
      <c r="A46" s="18" t="s">
        <v>40</v>
      </c>
      <c r="B46" s="19" t="s">
        <v>41</v>
      </c>
      <c r="C46" s="59"/>
    </row>
    <row r="47" spans="1:3" ht="16.5" customHeight="1" x14ac:dyDescent="0.25">
      <c r="A47" s="24"/>
      <c r="B47" s="49" t="s">
        <v>42</v>
      </c>
      <c r="C47" s="56">
        <v>0</v>
      </c>
    </row>
    <row r="48" spans="1:3" x14ac:dyDescent="0.25">
      <c r="A48" s="20"/>
      <c r="B48" s="40" t="s">
        <v>43</v>
      </c>
      <c r="C48" s="56">
        <v>0</v>
      </c>
    </row>
    <row r="49" spans="1:3" ht="22.5" customHeight="1" x14ac:dyDescent="0.25">
      <c r="A49" s="22"/>
      <c r="B49" s="44" t="s">
        <v>44</v>
      </c>
      <c r="C49" s="56">
        <v>0</v>
      </c>
    </row>
    <row r="50" spans="1:3" x14ac:dyDescent="0.25">
      <c r="A50" s="22"/>
      <c r="B50" s="44" t="s">
        <v>45</v>
      </c>
      <c r="C50" s="56">
        <v>0</v>
      </c>
    </row>
    <row r="51" spans="1:3" x14ac:dyDescent="0.25">
      <c r="A51" s="22"/>
      <c r="B51" s="44" t="s">
        <v>46</v>
      </c>
      <c r="C51" s="56">
        <v>710.45999999999992</v>
      </c>
    </row>
    <row r="52" spans="1:3" x14ac:dyDescent="0.25">
      <c r="A52" s="22"/>
      <c r="B52" s="44" t="s">
        <v>47</v>
      </c>
      <c r="C52" s="56">
        <v>0</v>
      </c>
    </row>
    <row r="53" spans="1:3" ht="16.5" thickBot="1" x14ac:dyDescent="0.3">
      <c r="A53" s="23"/>
      <c r="B53" s="45" t="s">
        <v>48</v>
      </c>
      <c r="C53" s="60">
        <v>710.45999999999992</v>
      </c>
    </row>
    <row r="54" spans="1:3" ht="16.5" thickBot="1" x14ac:dyDescent="0.3">
      <c r="A54" s="18" t="s">
        <v>49</v>
      </c>
      <c r="B54" s="19" t="s">
        <v>50</v>
      </c>
      <c r="C54" s="59"/>
    </row>
    <row r="55" spans="1:3" ht="31.5" x14ac:dyDescent="0.25">
      <c r="A55" s="20"/>
      <c r="B55" s="40" t="s">
        <v>51</v>
      </c>
      <c r="C55" s="56">
        <v>1400.704</v>
      </c>
    </row>
    <row r="56" spans="1:3" ht="31.5" x14ac:dyDescent="0.25">
      <c r="A56" s="21"/>
      <c r="B56" s="41" t="s">
        <v>52</v>
      </c>
      <c r="C56" s="56">
        <v>3546.944</v>
      </c>
    </row>
    <row r="57" spans="1:3" ht="31.5" x14ac:dyDescent="0.25">
      <c r="A57" s="21"/>
      <c r="B57" s="41" t="s">
        <v>53</v>
      </c>
      <c r="C57" s="56">
        <v>1400.704</v>
      </c>
    </row>
    <row r="58" spans="1:3" ht="31.5" x14ac:dyDescent="0.25">
      <c r="A58" s="21"/>
      <c r="B58" s="41" t="s">
        <v>54</v>
      </c>
      <c r="C58" s="56">
        <v>4202.1120000000001</v>
      </c>
    </row>
    <row r="59" spans="1:3" x14ac:dyDescent="0.25">
      <c r="A59" s="22"/>
      <c r="B59" s="44" t="s">
        <v>55</v>
      </c>
      <c r="C59" s="56">
        <v>0</v>
      </c>
    </row>
    <row r="60" spans="1:3" x14ac:dyDescent="0.25">
      <c r="A60" s="22"/>
      <c r="B60" s="44" t="s">
        <v>56</v>
      </c>
      <c r="C60" s="56">
        <v>0</v>
      </c>
    </row>
    <row r="61" spans="1:3" ht="16.5" thickBot="1" x14ac:dyDescent="0.3">
      <c r="A61" s="22"/>
      <c r="B61" s="43" t="s">
        <v>48</v>
      </c>
      <c r="C61" s="60">
        <f>SUM(C55:C60)</f>
        <v>10550.464</v>
      </c>
    </row>
    <row r="62" spans="1:3" ht="32.25" thickBot="1" x14ac:dyDescent="0.3">
      <c r="A62" s="18" t="s">
        <v>57</v>
      </c>
      <c r="B62" s="32" t="s">
        <v>58</v>
      </c>
      <c r="C62" s="57">
        <v>7048.7039999999988</v>
      </c>
    </row>
    <row r="63" spans="1:3" ht="16.5" thickBot="1" x14ac:dyDescent="0.3">
      <c r="A63" s="25" t="s">
        <v>59</v>
      </c>
      <c r="B63" s="50" t="s">
        <v>60</v>
      </c>
      <c r="C63" s="57">
        <v>1965.5039999999992</v>
      </c>
    </row>
    <row r="64" spans="1:3" ht="16.5" thickBot="1" x14ac:dyDescent="0.3">
      <c r="A64" s="18" t="s">
        <v>61</v>
      </c>
      <c r="B64" s="48" t="s">
        <v>62</v>
      </c>
      <c r="C64" s="57">
        <v>787.86</v>
      </c>
    </row>
    <row r="65" spans="1:3" ht="16.5" thickBot="1" x14ac:dyDescent="0.3">
      <c r="A65" s="26" t="s">
        <v>63</v>
      </c>
      <c r="B65" s="51" t="s">
        <v>64</v>
      </c>
      <c r="C65" s="57">
        <v>1459</v>
      </c>
    </row>
    <row r="66" spans="1:3" ht="16.5" thickBot="1" x14ac:dyDescent="0.3">
      <c r="A66" s="18" t="s">
        <v>65</v>
      </c>
      <c r="B66" s="19" t="s">
        <v>66</v>
      </c>
      <c r="C66" s="59"/>
    </row>
    <row r="67" spans="1:3" x14ac:dyDescent="0.25">
      <c r="A67" s="20"/>
      <c r="B67" s="47" t="s">
        <v>67</v>
      </c>
      <c r="C67" s="56">
        <v>5470.44</v>
      </c>
    </row>
    <row r="68" spans="1:3" x14ac:dyDescent="0.25">
      <c r="A68" s="12"/>
      <c r="B68" s="42" t="s">
        <v>68</v>
      </c>
      <c r="C68" s="56">
        <v>4122.1200000000008</v>
      </c>
    </row>
    <row r="69" spans="1:3" ht="31.5" x14ac:dyDescent="0.25">
      <c r="A69" s="12"/>
      <c r="B69" s="41" t="s">
        <v>69</v>
      </c>
      <c r="C69" s="56">
        <v>4013.3999999999992</v>
      </c>
    </row>
    <row r="70" spans="1:3" ht="31.5" x14ac:dyDescent="0.25">
      <c r="A70" s="12"/>
      <c r="B70" s="41" t="s">
        <v>70</v>
      </c>
      <c r="C70" s="56">
        <v>4013.3999999999992</v>
      </c>
    </row>
    <row r="71" spans="1:3" ht="31.5" x14ac:dyDescent="0.25">
      <c r="A71" s="14"/>
      <c r="B71" s="44" t="s">
        <v>71</v>
      </c>
      <c r="C71" s="56">
        <v>8026.7999999999984</v>
      </c>
    </row>
    <row r="72" spans="1:3" x14ac:dyDescent="0.25">
      <c r="A72" s="14"/>
      <c r="B72" s="44" t="s">
        <v>72</v>
      </c>
      <c r="C72" s="56">
        <v>0</v>
      </c>
    </row>
    <row r="73" spans="1:3" ht="16.5" thickBot="1" x14ac:dyDescent="0.3">
      <c r="A73" s="14"/>
      <c r="B73" s="43" t="s">
        <v>48</v>
      </c>
      <c r="C73" s="60">
        <f>SUM(C67:C72)</f>
        <v>25646.16</v>
      </c>
    </row>
    <row r="74" spans="1:3" ht="16.5" thickBot="1" x14ac:dyDescent="0.3">
      <c r="A74" s="15" t="s">
        <v>73</v>
      </c>
      <c r="B74" s="19" t="s">
        <v>74</v>
      </c>
      <c r="C74" s="59"/>
    </row>
    <row r="75" spans="1:3" x14ac:dyDescent="0.25">
      <c r="A75" s="27"/>
      <c r="B75" s="47" t="s">
        <v>75</v>
      </c>
      <c r="C75" s="56">
        <v>0</v>
      </c>
    </row>
    <row r="76" spans="1:3" x14ac:dyDescent="0.25">
      <c r="A76" s="27"/>
      <c r="B76" s="40" t="s">
        <v>76</v>
      </c>
      <c r="C76" s="56">
        <v>1713</v>
      </c>
    </row>
    <row r="77" spans="1:3" x14ac:dyDescent="0.25">
      <c r="A77" s="27"/>
      <c r="B77" s="47" t="s">
        <v>77</v>
      </c>
      <c r="C77" s="56">
        <v>704.01</v>
      </c>
    </row>
    <row r="78" spans="1:3" x14ac:dyDescent="0.25">
      <c r="A78" s="27"/>
      <c r="B78" s="47" t="s">
        <v>78</v>
      </c>
      <c r="C78" s="56">
        <v>826.51</v>
      </c>
    </row>
    <row r="79" spans="1:3" x14ac:dyDescent="0.25">
      <c r="A79" s="27"/>
      <c r="B79" s="40" t="s">
        <v>79</v>
      </c>
      <c r="C79" s="56">
        <v>1653.02</v>
      </c>
    </row>
    <row r="80" spans="1:3" x14ac:dyDescent="0.25">
      <c r="A80" s="28"/>
      <c r="B80" s="42" t="s">
        <v>80</v>
      </c>
      <c r="C80" s="56">
        <v>0</v>
      </c>
    </row>
    <row r="81" spans="1:3" x14ac:dyDescent="0.25">
      <c r="A81" s="28"/>
      <c r="B81" s="41" t="s">
        <v>81</v>
      </c>
      <c r="C81" s="56">
        <v>1993.92</v>
      </c>
    </row>
    <row r="82" spans="1:3" ht="31.5" x14ac:dyDescent="0.25">
      <c r="A82" s="28"/>
      <c r="B82" s="41" t="s">
        <v>82</v>
      </c>
      <c r="C82" s="56">
        <v>3699.6709999999998</v>
      </c>
    </row>
    <row r="83" spans="1:3" x14ac:dyDescent="0.25">
      <c r="A83" s="28"/>
      <c r="B83" s="42" t="s">
        <v>83</v>
      </c>
      <c r="C83" s="56">
        <v>1585.28</v>
      </c>
    </row>
    <row r="84" spans="1:3" x14ac:dyDescent="0.25">
      <c r="A84" s="28"/>
      <c r="B84" s="41" t="s">
        <v>84</v>
      </c>
      <c r="C84" s="56">
        <v>699.11</v>
      </c>
    </row>
    <row r="85" spans="1:3" x14ac:dyDescent="0.25">
      <c r="A85" s="28"/>
      <c r="B85" s="42" t="s">
        <v>85</v>
      </c>
      <c r="C85" s="56">
        <v>0</v>
      </c>
    </row>
    <row r="86" spans="1:3" x14ac:dyDescent="0.25">
      <c r="A86" s="29"/>
      <c r="B86" s="44" t="s">
        <v>86</v>
      </c>
      <c r="C86" s="56">
        <v>300</v>
      </c>
    </row>
    <row r="87" spans="1:3" x14ac:dyDescent="0.25">
      <c r="A87" s="29"/>
      <c r="B87" s="43" t="s">
        <v>87</v>
      </c>
      <c r="C87" s="56">
        <v>1720.92</v>
      </c>
    </row>
    <row r="88" spans="1:3" x14ac:dyDescent="0.25">
      <c r="A88" s="29"/>
      <c r="B88" s="43" t="s">
        <v>88</v>
      </c>
      <c r="C88" s="56">
        <v>438.76</v>
      </c>
    </row>
    <row r="89" spans="1:3" ht="16.5" thickBot="1" x14ac:dyDescent="0.3">
      <c r="A89" s="30"/>
      <c r="B89" s="52" t="s">
        <v>48</v>
      </c>
      <c r="C89" s="59">
        <f>SUM(C76:C88)</f>
        <v>15334.201000000003</v>
      </c>
    </row>
    <row r="90" spans="1:3" ht="16.5" thickBot="1" x14ac:dyDescent="0.3">
      <c r="A90" s="15" t="s">
        <v>89</v>
      </c>
      <c r="B90" s="16" t="s">
        <v>90</v>
      </c>
      <c r="C90" s="56">
        <v>0</v>
      </c>
    </row>
    <row r="91" spans="1:3" ht="16.5" thickBot="1" x14ac:dyDescent="0.3">
      <c r="A91" s="15" t="s">
        <v>91</v>
      </c>
      <c r="B91" s="19" t="s">
        <v>92</v>
      </c>
      <c r="C91" s="57">
        <v>33820.223999999995</v>
      </c>
    </row>
    <row r="92" spans="1:3" x14ac:dyDescent="0.25">
      <c r="A92" s="31"/>
      <c r="B92" s="53" t="s">
        <v>93</v>
      </c>
      <c r="C92" s="57">
        <f>C13+C28+C37+C38+C45+C53+C61+C62+C63+C64+C65+C73+C89+C91</f>
        <v>194730.003</v>
      </c>
    </row>
    <row r="93" spans="1:3" s="36" customFormat="1" x14ac:dyDescent="0.25">
      <c r="A93" s="33"/>
      <c r="B93" s="54" t="s">
        <v>99</v>
      </c>
      <c r="C93" s="35">
        <v>184418.4</v>
      </c>
    </row>
    <row r="94" spans="1:3" s="8" customFormat="1" x14ac:dyDescent="0.25">
      <c r="A94" s="33"/>
      <c r="B94" s="54" t="s">
        <v>100</v>
      </c>
      <c r="C94" s="35">
        <v>237431.16</v>
      </c>
    </row>
    <row r="95" spans="1:3" s="8" customFormat="1" x14ac:dyDescent="0.25">
      <c r="A95" s="37"/>
      <c r="B95" s="54" t="s">
        <v>102</v>
      </c>
      <c r="C95" s="38">
        <f>C94-C92</f>
        <v>42701.157000000007</v>
      </c>
    </row>
    <row r="96" spans="1:3" s="8" customFormat="1" x14ac:dyDescent="0.25">
      <c r="A96" s="37"/>
      <c r="B96" s="34" t="s">
        <v>101</v>
      </c>
      <c r="C96" s="38">
        <f>C95+C5</f>
        <v>-70371.878112244915</v>
      </c>
    </row>
    <row r="97" spans="1:1" s="3" customFormat="1" x14ac:dyDescent="0.25">
      <c r="A97" s="39"/>
    </row>
  </sheetData>
  <mergeCells count="3">
    <mergeCell ref="A2:B2"/>
    <mergeCell ref="A3:B3"/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2025-01-17T02:07:12Z</dcterms:created>
  <dcterms:modified xsi:type="dcterms:W3CDTF">2025-02-20T08:55:53Z</dcterms:modified>
</cp:coreProperties>
</file>