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C119" i="1"/>
  <c r="C113" i="1" l="1"/>
  <c r="C74" i="1"/>
  <c r="C62" i="1"/>
  <c r="C46" i="1"/>
  <c r="C37" i="1"/>
  <c r="C28" i="1"/>
  <c r="C13" i="1"/>
  <c r="C116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<sst xmlns="http://schemas.openxmlformats.org/spreadsheetml/2006/main" count="144" uniqueCount="134">
  <si>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</si>
  <si>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</si>
  <si>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</si>
  <si>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</si>
  <si>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</si>
  <si>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</si>
  <si>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</si>
  <si>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</si>
  <si>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</si>
  <si>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</t>
  </si>
  <si>
    <t>Очистка  подвалов от мусора (60%)</t>
  </si>
  <si>
    <t xml:space="preserve">Уборка кровель от мусора 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</si>
  <si>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</si>
  <si>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</si>
  <si>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</si>
  <si>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</si>
  <si>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</si>
  <si>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</si>
  <si>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</si>
  <si>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</si>
  <si>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</si>
  <si>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</si>
  <si>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</si>
  <si>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</si>
  <si>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</si>
  <si>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 площадок, 2/3 проезда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</si>
  <si>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</si>
  <si>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</si>
  <si>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</si>
  <si>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</si>
  <si>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</si>
  <si>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</si>
  <si>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</si>
  <si>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</si>
  <si>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</si>
  <si>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</si>
  <si>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</si>
  <si>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</si>
  <si>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</si>
  <si>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</si>
  <si>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</si>
  <si>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</si>
  <si>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</si>
  <si>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</si>
  <si>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</si>
  <si>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</si>
  <si>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</si>
  <si>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</si>
  <si>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</si>
  <si>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</si>
  <si>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</si>
  <si>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</si>
  <si>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</si>
  <si>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</si>
  <si>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</si>
  <si>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</si>
  <si>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</si>
  <si>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</si>
  <si>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</si>
  <si>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</si>
  <si>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</si>
  <si>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</si>
  <si>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</si>
  <si>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</si>
  <si>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</si>
  <si>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</si>
  <si>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</si>
  <si>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</si>
  <si>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</si>
  <si>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</si>
  <si>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</si>
  <si>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</si>
  <si>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</si>
  <si>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</si>
  <si>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</si>
  <si>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пакетного выключателя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</si>
  <si>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</si>
  <si>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</si>
  <si>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ВиК</t>
  </si>
  <si>
    <t>замена запорной арматуры на стояке отопления (1 подъезд):</t>
  </si>
  <si>
    <t>а</t>
  </si>
  <si>
    <t>замена вентиля запорного Ду 15 мм</t>
  </si>
  <si>
    <t>б</t>
  </si>
  <si>
    <t>замена крана шарового Оптима Ду 15 мм</t>
  </si>
  <si>
    <t>установка дроссельного устройства на стояке отопления со сваркой кв.6 со сливом воды со стояка</t>
  </si>
  <si>
    <t>замена вентиля Ду 15 кв.6</t>
  </si>
  <si>
    <t>замена вентиля Ду 20 мм со сборкой кв.6:</t>
  </si>
  <si>
    <t xml:space="preserve">замена вентиля Ду 20 мм </t>
  </si>
  <si>
    <t>смена резьбы Ду 20 мм</t>
  </si>
  <si>
    <t>в</t>
  </si>
  <si>
    <t>смена сгона Ду 20 мм</t>
  </si>
  <si>
    <t>г</t>
  </si>
  <si>
    <t>смена муфты Ду 20 мм</t>
  </si>
  <si>
    <t>д</t>
  </si>
  <si>
    <t>смена контргайки Ду 20 мм</t>
  </si>
  <si>
    <t>е</t>
  </si>
  <si>
    <t>смена резьбы Ду 15 мм</t>
  </si>
  <si>
    <t>ж</t>
  </si>
  <si>
    <t>смена крана шарового Ду 15 мм</t>
  </si>
  <si>
    <t>з</t>
  </si>
  <si>
    <t>сварочные работы</t>
  </si>
  <si>
    <t>устранение засора канализационного коллектора Ду 100 мм</t>
  </si>
  <si>
    <t xml:space="preserve">замена крана шарового Ду 15 мм 1п </t>
  </si>
  <si>
    <t>Замена участка канализации Ду 100 мм (2 подъезд)</t>
  </si>
  <si>
    <t>труба канализационная РР 110*1000</t>
  </si>
  <si>
    <t>переходник РР канализационный компенс 110</t>
  </si>
  <si>
    <t>патрубок РР канал компенс 110</t>
  </si>
  <si>
    <t>манжета резиновая уплотнительная 123*110</t>
  </si>
  <si>
    <t>отвод РР канализационный 110*45</t>
  </si>
  <si>
    <t>отвод РР канализационный 110*87</t>
  </si>
  <si>
    <t>тройник РР канализационный 110*87</t>
  </si>
  <si>
    <t>заглушка РР канализационная 110</t>
  </si>
  <si>
    <t>устранение засора канализационного выпуска Ду 100 мм</t>
  </si>
  <si>
    <t>устранение засора канализационного коллектора  Ду 100 мм *2 раза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</si>
  <si>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</si>
  <si>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</si>
  <si>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срезка кустарников</t>
  </si>
  <si>
    <t>Покраска контейнера</t>
  </si>
  <si>
    <t>завоз земли для цветочных клумб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</si>
  <si>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</si>
  <si>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</si>
  <si>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</si>
  <si>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</si>
  <si>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</si>
  <si>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</si>
  <si>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17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</si>
  <si>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</si>
  <si>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</si>
  <si>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</si>
  <si>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воды </t>
    </r>
    <r>
      <rPr>
        <b/>
        <sz val="12"/>
        <rFont val="Times New Roman"/>
        <family val="1"/>
        <charset val="204"/>
      </rPr>
      <t>(поверка  09.01.2024)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</si>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</sst>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16" fontId="5" fillId="0" borderId="9" xfId="0" applyNumberFormat="1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9" xfId="0" applyNumberFormat="1" applyFont="1" applyBorder="1" applyAlignment="1"/>
    <xf numFmtId="49" fontId="5" fillId="0" borderId="5" xfId="0" applyNumberFormat="1" applyFont="1" applyBorder="1" applyAlignment="1"/>
    <xf numFmtId="0" fontId="2" fillId="0" borderId="6" xfId="0" applyFont="1" applyBorder="1"/>
    <xf numFmtId="49" fontId="5" fillId="0" borderId="3" xfId="0" applyNumberFormat="1" applyFont="1" applyBorder="1" applyAlignment="1">
      <alignment horizontal="center"/>
    </xf>
    <xf numFmtId="0" fontId="2" fillId="0" borderId="8" xfId="0" applyFont="1" applyBorder="1" applyAlignment="1"/>
    <xf numFmtId="49" fontId="5" fillId="0" borderId="14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0" xfId="0" applyFont="1"/>
    <xf numFmtId="49" fontId="5" fillId="0" borderId="13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9" xfId="0" applyNumberFormat="1" applyFont="1" applyBorder="1" applyAlignment="1"/>
    <xf numFmtId="0" fontId="5" fillId="0" borderId="8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2" fontId="2" fillId="0" borderId="1" xfId="0" applyNumberFormat="1" applyFont="1" applyBorder="1"/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0" xfId="0" applyFont="1" applyBorder="1"/>
    <xf numFmtId="0" fontId="5" fillId="0" borderId="8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" xfId="0" applyFont="1" applyBorder="1"/>
    <xf numFmtId="0" fontId="2" fillId="0" borderId="20" xfId="0" applyFont="1" applyBorder="1" applyAlignment="1"/>
    <xf numFmtId="0" fontId="5" fillId="0" borderId="24" xfId="0" applyFont="1" applyBorder="1"/>
    <xf numFmtId="0" fontId="5" fillId="0" borderId="2" xfId="1" applyFont="1" applyBorder="1"/>
    <xf numFmtId="2" fontId="2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/>
    <xf numFmtId="2" fontId="5" fillId="0" borderId="1" xfId="0" applyNumberFormat="1" applyFont="1" applyBorder="1"/>
    <xf numFmtId="2" fontId="7" fillId="0" borderId="1" xfId="0" applyNumberFormat="1" applyFont="1" applyBorder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3"/>
  <sheetViews>
    <sheetView tabSelected="1" topLeftCell="A88" workbookViewId="0">
      <selection activeCell="C121" sqref="C121"/>
    </sheetView>
  </sheetViews>
  <sheetFormatPr defaultColWidth="10.140625" defaultRowHeight="15.75" x14ac:dyDescent="0.25"/>
  <cols>
    <col min="1" max="1" width="6" style="12" customWidth="1"/>
    <col min="2" max="2" width="75" style="12" customWidth="1"/>
    <col min="3" max="3" width="12.42578125" style="12" customWidth="1"/>
    <col min="4" max="192" width="10.140625" style="12"/>
    <col min="193" max="193" width="6" style="12" customWidth="1"/>
    <col min="194" max="194" width="50.42578125" style="12" customWidth="1"/>
    <col min="195" max="448" width="10.140625" style="12"/>
    <col min="449" max="449" width="6" style="12" customWidth="1"/>
    <col min="450" max="450" width="50.42578125" style="12" customWidth="1"/>
    <col min="451" max="704" width="10.140625" style="12"/>
    <col min="705" max="705" width="6" style="12" customWidth="1"/>
    <col min="706" max="706" width="50.42578125" style="12" customWidth="1"/>
    <col min="707" max="960" width="10.140625" style="12"/>
    <col min="961" max="961" width="6" style="12" customWidth="1"/>
    <col min="962" max="962" width="50.42578125" style="12" customWidth="1"/>
    <col min="963" max="1216" width="10.140625" style="12"/>
    <col min="1217" max="1217" width="6" style="12" customWidth="1"/>
    <col min="1218" max="1218" width="50.42578125" style="12" customWidth="1"/>
    <col min="1219" max="1472" width="10.140625" style="12"/>
    <col min="1473" max="1473" width="6" style="12" customWidth="1"/>
    <col min="1474" max="1474" width="50.42578125" style="12" customWidth="1"/>
    <col min="1475" max="1728" width="10.140625" style="12"/>
    <col min="1729" max="1729" width="6" style="12" customWidth="1"/>
    <col min="1730" max="1730" width="50.42578125" style="12" customWidth="1"/>
    <col min="1731" max="1984" width="10.140625" style="12"/>
    <col min="1985" max="1985" width="6" style="12" customWidth="1"/>
    <col min="1986" max="1986" width="50.42578125" style="12" customWidth="1"/>
    <col min="1987" max="2240" width="10.140625" style="12"/>
    <col min="2241" max="2241" width="6" style="12" customWidth="1"/>
    <col min="2242" max="2242" width="50.42578125" style="12" customWidth="1"/>
    <col min="2243" max="2496" width="10.140625" style="12"/>
    <col min="2497" max="2497" width="6" style="12" customWidth="1"/>
    <col min="2498" max="2498" width="50.42578125" style="12" customWidth="1"/>
    <col min="2499" max="2752" width="10.140625" style="12"/>
    <col min="2753" max="2753" width="6" style="12" customWidth="1"/>
    <col min="2754" max="2754" width="50.42578125" style="12" customWidth="1"/>
    <col min="2755" max="3008" width="10.140625" style="12"/>
    <col min="3009" max="3009" width="6" style="12" customWidth="1"/>
    <col min="3010" max="3010" width="50.42578125" style="12" customWidth="1"/>
    <col min="3011" max="3264" width="10.140625" style="12"/>
    <col min="3265" max="3265" width="6" style="12" customWidth="1"/>
    <col min="3266" max="3266" width="50.42578125" style="12" customWidth="1"/>
    <col min="3267" max="3520" width="10.140625" style="12"/>
    <col min="3521" max="3521" width="6" style="12" customWidth="1"/>
    <col min="3522" max="3522" width="50.42578125" style="12" customWidth="1"/>
    <col min="3523" max="3776" width="10.140625" style="12"/>
    <col min="3777" max="3777" width="6" style="12" customWidth="1"/>
    <col min="3778" max="3778" width="50.42578125" style="12" customWidth="1"/>
    <col min="3779" max="4032" width="10.140625" style="12"/>
    <col min="4033" max="4033" width="6" style="12" customWidth="1"/>
    <col min="4034" max="4034" width="50.42578125" style="12" customWidth="1"/>
    <col min="4035" max="4288" width="10.140625" style="12"/>
    <col min="4289" max="4289" width="6" style="12" customWidth="1"/>
    <col min="4290" max="4290" width="50.42578125" style="12" customWidth="1"/>
    <col min="4291" max="4544" width="10.140625" style="12"/>
    <col min="4545" max="4545" width="6" style="12" customWidth="1"/>
    <col min="4546" max="4546" width="50.42578125" style="12" customWidth="1"/>
    <col min="4547" max="4800" width="10.140625" style="12"/>
    <col min="4801" max="4801" width="6" style="12" customWidth="1"/>
    <col min="4802" max="4802" width="50.42578125" style="12" customWidth="1"/>
    <col min="4803" max="5056" width="10.140625" style="12"/>
    <col min="5057" max="5057" width="6" style="12" customWidth="1"/>
    <col min="5058" max="5058" width="50.42578125" style="12" customWidth="1"/>
    <col min="5059" max="5312" width="10.140625" style="12"/>
    <col min="5313" max="5313" width="6" style="12" customWidth="1"/>
    <col min="5314" max="5314" width="50.42578125" style="12" customWidth="1"/>
    <col min="5315" max="5568" width="10.140625" style="12"/>
    <col min="5569" max="5569" width="6" style="12" customWidth="1"/>
    <col min="5570" max="5570" width="50.42578125" style="12" customWidth="1"/>
    <col min="5571" max="5824" width="10.140625" style="12"/>
    <col min="5825" max="5825" width="6" style="12" customWidth="1"/>
    <col min="5826" max="5826" width="50.42578125" style="12" customWidth="1"/>
    <col min="5827" max="6080" width="10.140625" style="12"/>
    <col min="6081" max="6081" width="6" style="12" customWidth="1"/>
    <col min="6082" max="6082" width="50.42578125" style="12" customWidth="1"/>
    <col min="6083" max="6336" width="10.140625" style="12"/>
    <col min="6337" max="6337" width="6" style="12" customWidth="1"/>
    <col min="6338" max="6338" width="50.42578125" style="12" customWidth="1"/>
    <col min="6339" max="6592" width="10.140625" style="12"/>
    <col min="6593" max="6593" width="6" style="12" customWidth="1"/>
    <col min="6594" max="6594" width="50.42578125" style="12" customWidth="1"/>
    <col min="6595" max="6848" width="10.140625" style="12"/>
    <col min="6849" max="6849" width="6" style="12" customWidth="1"/>
    <col min="6850" max="6850" width="50.42578125" style="12" customWidth="1"/>
    <col min="6851" max="7104" width="10.140625" style="12"/>
    <col min="7105" max="7105" width="6" style="12" customWidth="1"/>
    <col min="7106" max="7106" width="50.42578125" style="12" customWidth="1"/>
    <col min="7107" max="7360" width="10.140625" style="12"/>
    <col min="7361" max="7361" width="6" style="12" customWidth="1"/>
    <col min="7362" max="7362" width="50.42578125" style="12" customWidth="1"/>
    <col min="7363" max="7616" width="10.140625" style="12"/>
    <col min="7617" max="7617" width="6" style="12" customWidth="1"/>
    <col min="7618" max="7618" width="50.42578125" style="12" customWidth="1"/>
    <col min="7619" max="7872" width="10.140625" style="12"/>
    <col min="7873" max="7873" width="6" style="12" customWidth="1"/>
    <col min="7874" max="7874" width="50.42578125" style="12" customWidth="1"/>
    <col min="7875" max="8128" width="10.140625" style="12"/>
    <col min="8129" max="8129" width="6" style="12" customWidth="1"/>
    <col min="8130" max="8130" width="50.42578125" style="12" customWidth="1"/>
    <col min="8131" max="8384" width="10.140625" style="12"/>
    <col min="8385" max="8385" width="6" style="12" customWidth="1"/>
    <col min="8386" max="8386" width="50.42578125" style="12" customWidth="1"/>
    <col min="8387" max="8640" width="10.140625" style="12"/>
    <col min="8641" max="8641" width="6" style="12" customWidth="1"/>
    <col min="8642" max="8642" width="50.42578125" style="12" customWidth="1"/>
    <col min="8643" max="8896" width="10.140625" style="12"/>
    <col min="8897" max="8897" width="6" style="12" customWidth="1"/>
    <col min="8898" max="8898" width="50.42578125" style="12" customWidth="1"/>
    <col min="8899" max="9152" width="10.140625" style="12"/>
    <col min="9153" max="9153" width="6" style="12" customWidth="1"/>
    <col min="9154" max="9154" width="50.42578125" style="12" customWidth="1"/>
    <col min="9155" max="9408" width="10.140625" style="12"/>
    <col min="9409" max="9409" width="6" style="12" customWidth="1"/>
    <col min="9410" max="9410" width="50.42578125" style="12" customWidth="1"/>
    <col min="9411" max="9664" width="10.140625" style="12"/>
    <col min="9665" max="9665" width="6" style="12" customWidth="1"/>
    <col min="9666" max="9666" width="50.42578125" style="12" customWidth="1"/>
    <col min="9667" max="9920" width="10.140625" style="12"/>
    <col min="9921" max="9921" width="6" style="12" customWidth="1"/>
    <col min="9922" max="9922" width="50.42578125" style="12" customWidth="1"/>
    <col min="9923" max="10176" width="10.140625" style="12"/>
    <col min="10177" max="10177" width="6" style="12" customWidth="1"/>
    <col min="10178" max="10178" width="50.42578125" style="12" customWidth="1"/>
    <col min="10179" max="10432" width="10.140625" style="12"/>
    <col min="10433" max="10433" width="6" style="12" customWidth="1"/>
    <col min="10434" max="10434" width="50.42578125" style="12" customWidth="1"/>
    <col min="10435" max="10688" width="10.140625" style="12"/>
    <col min="10689" max="10689" width="6" style="12" customWidth="1"/>
    <col min="10690" max="10690" width="50.42578125" style="12" customWidth="1"/>
    <col min="10691" max="10944" width="10.140625" style="12"/>
    <col min="10945" max="10945" width="6" style="12" customWidth="1"/>
    <col min="10946" max="10946" width="50.42578125" style="12" customWidth="1"/>
    <col min="10947" max="11200" width="10.140625" style="12"/>
    <col min="11201" max="11201" width="6" style="12" customWidth="1"/>
    <col min="11202" max="11202" width="50.42578125" style="12" customWidth="1"/>
    <col min="11203" max="11456" width="10.140625" style="12"/>
    <col min="11457" max="11457" width="6" style="12" customWidth="1"/>
    <col min="11458" max="11458" width="50.42578125" style="12" customWidth="1"/>
    <col min="11459" max="11712" width="10.140625" style="12"/>
    <col min="11713" max="11713" width="6" style="12" customWidth="1"/>
    <col min="11714" max="11714" width="50.42578125" style="12" customWidth="1"/>
    <col min="11715" max="11968" width="10.140625" style="12"/>
    <col min="11969" max="11969" width="6" style="12" customWidth="1"/>
    <col min="11970" max="11970" width="50.42578125" style="12" customWidth="1"/>
    <col min="11971" max="12224" width="10.140625" style="12"/>
    <col min="12225" max="12225" width="6" style="12" customWidth="1"/>
    <col min="12226" max="12226" width="50.42578125" style="12" customWidth="1"/>
    <col min="12227" max="12480" width="10.140625" style="12"/>
    <col min="12481" max="12481" width="6" style="12" customWidth="1"/>
    <col min="12482" max="12482" width="50.42578125" style="12" customWidth="1"/>
    <col min="12483" max="12736" width="10.140625" style="12"/>
    <col min="12737" max="12737" width="6" style="12" customWidth="1"/>
    <col min="12738" max="12738" width="50.42578125" style="12" customWidth="1"/>
    <col min="12739" max="12992" width="10.140625" style="12"/>
    <col min="12993" max="12993" width="6" style="12" customWidth="1"/>
    <col min="12994" max="12994" width="50.42578125" style="12" customWidth="1"/>
    <col min="12995" max="13248" width="10.140625" style="12"/>
    <col min="13249" max="13249" width="6" style="12" customWidth="1"/>
    <col min="13250" max="13250" width="50.42578125" style="12" customWidth="1"/>
    <col min="13251" max="13504" width="10.140625" style="12"/>
    <col min="13505" max="13505" width="6" style="12" customWidth="1"/>
    <col min="13506" max="13506" width="50.42578125" style="12" customWidth="1"/>
    <col min="13507" max="13760" width="10.140625" style="12"/>
    <col min="13761" max="13761" width="6" style="12" customWidth="1"/>
    <col min="13762" max="13762" width="50.42578125" style="12" customWidth="1"/>
    <col min="13763" max="14016" width="10.140625" style="12"/>
    <col min="14017" max="14017" width="6" style="12" customWidth="1"/>
    <col min="14018" max="14018" width="50.42578125" style="12" customWidth="1"/>
    <col min="14019" max="14272" width="10.140625" style="12"/>
    <col min="14273" max="14273" width="6" style="12" customWidth="1"/>
    <col min="14274" max="14274" width="50.42578125" style="12" customWidth="1"/>
    <col min="14275" max="14528" width="10.140625" style="12"/>
    <col min="14529" max="14529" width="6" style="12" customWidth="1"/>
    <col min="14530" max="14530" width="50.42578125" style="12" customWidth="1"/>
    <col min="14531" max="14784" width="10.140625" style="12"/>
    <col min="14785" max="14785" width="6" style="12" customWidth="1"/>
    <col min="14786" max="14786" width="50.42578125" style="12" customWidth="1"/>
    <col min="14787" max="15040" width="10.140625" style="12"/>
    <col min="15041" max="15041" width="6" style="12" customWidth="1"/>
    <col min="15042" max="15042" width="50.42578125" style="12" customWidth="1"/>
    <col min="15043" max="15296" width="10.140625" style="12"/>
    <col min="15297" max="15297" width="6" style="12" customWidth="1"/>
    <col min="15298" max="15298" width="50.42578125" style="12" customWidth="1"/>
    <col min="15299" max="15552" width="10.140625" style="12"/>
    <col min="15553" max="15553" width="6" style="12" customWidth="1"/>
    <col min="15554" max="15554" width="50.42578125" style="12" customWidth="1"/>
    <col min="15555" max="15808" width="10.140625" style="12"/>
    <col min="15809" max="15809" width="6" style="12" customWidth="1"/>
    <col min="15810" max="15810" width="50.42578125" style="12" customWidth="1"/>
    <col min="15811" max="16064" width="10.140625" style="12"/>
    <col min="16065" max="16065" width="6" style="12" customWidth="1"/>
    <col min="16066" max="16066" width="50.42578125" style="12" customWidth="1"/>
    <col min="16067" max="16384" width="10.140625" style="12"/>
  </cols>
  <sheetData>
    <row r="1" spans="1:3" s="4" customFormat="1" x14ac:dyDescent="0.25">
      <c r="A1" s="72" t="s">
        <v>127</v>
      </c>
      <c r="B1" s="72"/>
      <c r="C1" s="3"/>
    </row>
    <row r="2" spans="1:3" s="4" customFormat="1" ht="12.75" customHeight="1" x14ac:dyDescent="0.25">
      <c r="A2" s="72" t="s">
        <v>124</v>
      </c>
      <c r="B2" s="72"/>
      <c r="C2" s="3"/>
    </row>
    <row r="3" spans="1:3" s="4" customFormat="1" x14ac:dyDescent="0.25">
      <c r="A3" s="72" t="s">
        <v>125</v>
      </c>
      <c r="B3" s="72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128</v>
      </c>
      <c r="C5" s="8">
        <v>-132545.53357142856</v>
      </c>
    </row>
    <row r="6" spans="1:3" x14ac:dyDescent="0.25">
      <c r="A6" s="10"/>
      <c r="B6" s="11" t="s">
        <v>126</v>
      </c>
      <c r="C6" s="17"/>
    </row>
    <row r="7" spans="1:3" x14ac:dyDescent="0.25">
      <c r="A7" s="13"/>
      <c r="B7" s="49" t="s">
        <v>0</v>
      </c>
      <c r="C7" s="66">
        <v>4794.0479999999998</v>
      </c>
    </row>
    <row r="8" spans="1:3" hidden="1" x14ac:dyDescent="0.25">
      <c r="A8" s="14"/>
      <c r="B8" s="50" t="s">
        <v>1</v>
      </c>
      <c r="C8" s="66">
        <v>0</v>
      </c>
    </row>
    <row r="9" spans="1:3" x14ac:dyDescent="0.25">
      <c r="A9" s="14"/>
      <c r="B9" s="50" t="s">
        <v>2</v>
      </c>
      <c r="C9" s="66">
        <v>5648.16</v>
      </c>
    </row>
    <row r="10" spans="1:3" hidden="1" x14ac:dyDescent="0.25">
      <c r="A10" s="14"/>
      <c r="B10" s="51" t="s">
        <v>3</v>
      </c>
      <c r="C10" s="66">
        <v>0</v>
      </c>
    </row>
    <row r="11" spans="1:3" ht="15" customHeight="1" x14ac:dyDescent="0.25">
      <c r="A11" s="15"/>
      <c r="B11" s="49" t="s">
        <v>4</v>
      </c>
      <c r="C11" s="66">
        <v>1122.9359999999999</v>
      </c>
    </row>
    <row r="12" spans="1:3" x14ac:dyDescent="0.25">
      <c r="A12" s="14"/>
      <c r="B12" s="51" t="s">
        <v>5</v>
      </c>
      <c r="C12" s="66">
        <v>48.640499999999996</v>
      </c>
    </row>
    <row r="13" spans="1:3" ht="16.5" thickBot="1" x14ac:dyDescent="0.3">
      <c r="A13" s="16"/>
      <c r="B13" s="52" t="s">
        <v>6</v>
      </c>
      <c r="C13" s="67">
        <f>SUM(C7:C12)</f>
        <v>11613.784499999998</v>
      </c>
    </row>
    <row r="14" spans="1:3" ht="16.5" thickBot="1" x14ac:dyDescent="0.3">
      <c r="A14" s="18" t="s">
        <v>7</v>
      </c>
      <c r="B14" s="19" t="s">
        <v>8</v>
      </c>
      <c r="C14" s="68"/>
    </row>
    <row r="15" spans="1:3" x14ac:dyDescent="0.25">
      <c r="A15" s="15"/>
      <c r="B15" s="49" t="s">
        <v>9</v>
      </c>
      <c r="C15" s="66">
        <v>0</v>
      </c>
    </row>
    <row r="16" spans="1:3" x14ac:dyDescent="0.25">
      <c r="A16" s="14"/>
      <c r="B16" s="50" t="s">
        <v>10</v>
      </c>
      <c r="C16" s="66">
        <v>0</v>
      </c>
    </row>
    <row r="17" spans="1:3" ht="18" customHeight="1" x14ac:dyDescent="0.25">
      <c r="A17" s="16"/>
      <c r="B17" s="53" t="s">
        <v>11</v>
      </c>
      <c r="C17" s="66">
        <v>0</v>
      </c>
    </row>
    <row r="18" spans="1:3" ht="18" customHeight="1" x14ac:dyDescent="0.25">
      <c r="A18" s="16"/>
      <c r="B18" s="52" t="s">
        <v>12</v>
      </c>
      <c r="C18" s="66">
        <v>0</v>
      </c>
    </row>
    <row r="19" spans="1:3" ht="22.5" customHeight="1" thickBot="1" x14ac:dyDescent="0.3">
      <c r="A19" s="20"/>
      <c r="B19" s="54" t="s">
        <v>6</v>
      </c>
      <c r="C19" s="67">
        <v>0</v>
      </c>
    </row>
    <row r="20" spans="1:3" ht="15" customHeight="1" thickBot="1" x14ac:dyDescent="0.3">
      <c r="A20" s="21" t="s">
        <v>13</v>
      </c>
      <c r="B20" s="22" t="s">
        <v>14</v>
      </c>
      <c r="C20" s="69"/>
    </row>
    <row r="21" spans="1:3" ht="31.5" x14ac:dyDescent="0.25">
      <c r="A21" s="15"/>
      <c r="B21" s="49" t="s">
        <v>15</v>
      </c>
      <c r="C21" s="66">
        <v>1938.864</v>
      </c>
    </row>
    <row r="22" spans="1:3" x14ac:dyDescent="0.25">
      <c r="A22" s="14"/>
      <c r="B22" s="50" t="s">
        <v>16</v>
      </c>
      <c r="C22" s="66">
        <v>2557.91</v>
      </c>
    </row>
    <row r="23" spans="1:3" x14ac:dyDescent="0.25">
      <c r="A23" s="14"/>
      <c r="B23" s="50" t="s">
        <v>17</v>
      </c>
      <c r="C23" s="66">
        <v>2057.8319999999999</v>
      </c>
    </row>
    <row r="24" spans="1:3" x14ac:dyDescent="0.25">
      <c r="A24" s="14"/>
      <c r="B24" s="51" t="s">
        <v>18</v>
      </c>
      <c r="C24" s="66">
        <v>678.65700000000004</v>
      </c>
    </row>
    <row r="25" spans="1:3" x14ac:dyDescent="0.25">
      <c r="A25" s="16"/>
      <c r="B25" s="52" t="s">
        <v>19</v>
      </c>
      <c r="C25" s="66">
        <v>249.11599999999996</v>
      </c>
    </row>
    <row r="26" spans="1:3" x14ac:dyDescent="0.25">
      <c r="A26" s="16"/>
      <c r="B26" s="52" t="s">
        <v>20</v>
      </c>
      <c r="C26" s="66">
        <v>2557.91</v>
      </c>
    </row>
    <row r="27" spans="1:3" x14ac:dyDescent="0.25">
      <c r="A27" s="16"/>
      <c r="B27" s="51" t="s">
        <v>21</v>
      </c>
      <c r="C27" s="66">
        <v>659.04000000000008</v>
      </c>
    </row>
    <row r="28" spans="1:3" ht="14.25" customHeight="1" thickBot="1" x14ac:dyDescent="0.3">
      <c r="A28" s="16"/>
      <c r="B28" s="55" t="s">
        <v>6</v>
      </c>
      <c r="C28" s="70">
        <f>SUM(C21:C27)</f>
        <v>10699.329000000002</v>
      </c>
    </row>
    <row r="29" spans="1:3" ht="16.5" thickBot="1" x14ac:dyDescent="0.3">
      <c r="A29" s="21" t="s">
        <v>22</v>
      </c>
      <c r="B29" s="22" t="s">
        <v>23</v>
      </c>
      <c r="C29" s="69"/>
    </row>
    <row r="30" spans="1:3" ht="14.25" customHeight="1" x14ac:dyDescent="0.25">
      <c r="A30" s="23"/>
      <c r="B30" s="56" t="s">
        <v>24</v>
      </c>
      <c r="C30" s="66">
        <v>678.65699999999993</v>
      </c>
    </row>
    <row r="31" spans="1:3" ht="31.5" x14ac:dyDescent="0.25">
      <c r="A31" s="24"/>
      <c r="B31" s="50" t="s">
        <v>25</v>
      </c>
      <c r="C31" s="66">
        <v>31800.088800000005</v>
      </c>
    </row>
    <row r="32" spans="1:3" ht="31.5" x14ac:dyDescent="0.25">
      <c r="A32" s="24"/>
      <c r="B32" s="50" t="s">
        <v>26</v>
      </c>
      <c r="C32" s="66">
        <v>4080.9960000000005</v>
      </c>
    </row>
    <row r="33" spans="1:3" ht="30.75" customHeight="1" x14ac:dyDescent="0.25">
      <c r="A33" s="24"/>
      <c r="B33" s="50" t="s">
        <v>27</v>
      </c>
      <c r="C33" s="66">
        <v>4955.91</v>
      </c>
    </row>
    <row r="34" spans="1:3" ht="30.75" customHeight="1" x14ac:dyDescent="0.25">
      <c r="A34" s="24"/>
      <c r="B34" s="50" t="s">
        <v>28</v>
      </c>
      <c r="C34" s="66">
        <v>918.54000000000019</v>
      </c>
    </row>
    <row r="35" spans="1:3" ht="25.5" customHeight="1" x14ac:dyDescent="0.25">
      <c r="A35" s="24"/>
      <c r="B35" s="50" t="s">
        <v>29</v>
      </c>
      <c r="C35" s="66">
        <v>5572.3140000000003</v>
      </c>
    </row>
    <row r="36" spans="1:3" ht="15.75" customHeight="1" x14ac:dyDescent="0.25">
      <c r="A36" s="25"/>
      <c r="B36" s="53" t="s">
        <v>30</v>
      </c>
      <c r="C36" s="66">
        <v>659.04000000000008</v>
      </c>
    </row>
    <row r="37" spans="1:3" ht="15.75" customHeight="1" thickBot="1" x14ac:dyDescent="0.3">
      <c r="A37" s="25"/>
      <c r="B37" s="53" t="s">
        <v>6</v>
      </c>
      <c r="C37" s="70">
        <f>SUM(C30:C36)</f>
        <v>48665.545800000007</v>
      </c>
    </row>
    <row r="38" spans="1:3" ht="16.5" thickBot="1" x14ac:dyDescent="0.3">
      <c r="A38" s="21" t="s">
        <v>31</v>
      </c>
      <c r="B38" s="57" t="s">
        <v>32</v>
      </c>
      <c r="C38" s="67">
        <v>8273.91</v>
      </c>
    </row>
    <row r="39" spans="1:3" ht="32.25" thickBot="1" x14ac:dyDescent="0.3">
      <c r="A39" s="21" t="s">
        <v>33</v>
      </c>
      <c r="B39" s="38" t="s">
        <v>34</v>
      </c>
      <c r="C39" s="69"/>
    </row>
    <row r="40" spans="1:3" s="27" customFormat="1" ht="33" customHeight="1" x14ac:dyDescent="0.25">
      <c r="A40" s="26"/>
      <c r="B40" s="58" t="s">
        <v>34</v>
      </c>
      <c r="C40" s="66">
        <v>0</v>
      </c>
    </row>
    <row r="41" spans="1:3" ht="17.25" customHeight="1" x14ac:dyDescent="0.25">
      <c r="A41" s="23"/>
      <c r="B41" s="56" t="s">
        <v>35</v>
      </c>
      <c r="C41" s="66">
        <v>10388.08</v>
      </c>
    </row>
    <row r="42" spans="1:3" x14ac:dyDescent="0.25">
      <c r="A42" s="24"/>
      <c r="B42" s="51" t="s">
        <v>36</v>
      </c>
      <c r="C42" s="66">
        <v>7601.0999999999995</v>
      </c>
    </row>
    <row r="43" spans="1:3" x14ac:dyDescent="0.25">
      <c r="A43" s="24"/>
      <c r="B43" s="51" t="s">
        <v>37</v>
      </c>
      <c r="C43" s="66">
        <v>4024.8</v>
      </c>
    </row>
    <row r="44" spans="1:3" x14ac:dyDescent="0.25">
      <c r="A44" s="24"/>
      <c r="B44" s="51" t="s">
        <v>38</v>
      </c>
      <c r="C44" s="66">
        <v>280.8</v>
      </c>
    </row>
    <row r="45" spans="1:3" x14ac:dyDescent="0.25">
      <c r="A45" s="24"/>
      <c r="B45" s="51" t="s">
        <v>39</v>
      </c>
      <c r="C45" s="66">
        <v>920.69999999999993</v>
      </c>
    </row>
    <row r="46" spans="1:3" ht="15" customHeight="1" thickBot="1" x14ac:dyDescent="0.3">
      <c r="A46" s="28"/>
      <c r="B46" s="54" t="s">
        <v>6</v>
      </c>
      <c r="C46" s="70">
        <f>SUM(C40:C45)</f>
        <v>23215.48</v>
      </c>
    </row>
    <row r="47" spans="1:3" ht="15.75" customHeight="1" thickBot="1" x14ac:dyDescent="0.3">
      <c r="A47" s="21" t="s">
        <v>40</v>
      </c>
      <c r="B47" s="22" t="s">
        <v>41</v>
      </c>
      <c r="C47" s="69"/>
    </row>
    <row r="48" spans="1:3" ht="16.5" customHeight="1" x14ac:dyDescent="0.25">
      <c r="A48" s="26"/>
      <c r="B48" s="59" t="s">
        <v>42</v>
      </c>
      <c r="C48" s="66">
        <v>0</v>
      </c>
    </row>
    <row r="49" spans="1:3" ht="16.5" customHeight="1" x14ac:dyDescent="0.25">
      <c r="A49" s="23"/>
      <c r="B49" s="49" t="s">
        <v>43</v>
      </c>
      <c r="C49" s="66">
        <v>0</v>
      </c>
    </row>
    <row r="50" spans="1:3" ht="22.5" customHeight="1" x14ac:dyDescent="0.25">
      <c r="A50" s="25"/>
      <c r="B50" s="53" t="s">
        <v>44</v>
      </c>
      <c r="C50" s="66">
        <v>0</v>
      </c>
    </row>
    <row r="51" spans="1:3" x14ac:dyDescent="0.25">
      <c r="A51" s="25"/>
      <c r="B51" s="53" t="s">
        <v>45</v>
      </c>
      <c r="C51" s="66">
        <v>0</v>
      </c>
    </row>
    <row r="52" spans="1:3" x14ac:dyDescent="0.25">
      <c r="A52" s="25"/>
      <c r="B52" s="52" t="s">
        <v>46</v>
      </c>
      <c r="C52" s="66">
        <v>552.57999999999993</v>
      </c>
    </row>
    <row r="53" spans="1:3" ht="13.5" customHeight="1" x14ac:dyDescent="0.25">
      <c r="A53" s="25"/>
      <c r="B53" s="52" t="s">
        <v>47</v>
      </c>
      <c r="C53" s="66">
        <v>0</v>
      </c>
    </row>
    <row r="54" spans="1:3" ht="16.5" thickBot="1" x14ac:dyDescent="0.3">
      <c r="A54" s="28"/>
      <c r="B54" s="54" t="s">
        <v>48</v>
      </c>
      <c r="C54" s="70">
        <v>552.57999999999993</v>
      </c>
    </row>
    <row r="55" spans="1:3" ht="16.5" thickBot="1" x14ac:dyDescent="0.3">
      <c r="A55" s="21" t="s">
        <v>49</v>
      </c>
      <c r="B55" s="22" t="s">
        <v>50</v>
      </c>
      <c r="C55" s="69"/>
    </row>
    <row r="56" spans="1:3" ht="31.5" x14ac:dyDescent="0.25">
      <c r="A56" s="23"/>
      <c r="B56" s="49" t="s">
        <v>51</v>
      </c>
      <c r="C56" s="66">
        <v>2828.6879999999996</v>
      </c>
    </row>
    <row r="57" spans="1:3" ht="31.5" x14ac:dyDescent="0.25">
      <c r="A57" s="24"/>
      <c r="B57" s="50" t="s">
        <v>52</v>
      </c>
      <c r="C57" s="66">
        <v>10744.451999999999</v>
      </c>
    </row>
    <row r="58" spans="1:3" ht="31.5" x14ac:dyDescent="0.25">
      <c r="A58" s="24"/>
      <c r="B58" s="50" t="s">
        <v>53</v>
      </c>
      <c r="C58" s="66">
        <v>2828.6879999999996</v>
      </c>
    </row>
    <row r="59" spans="1:3" ht="31.5" x14ac:dyDescent="0.25">
      <c r="A59" s="24"/>
      <c r="B59" s="50" t="s">
        <v>54</v>
      </c>
      <c r="C59" s="66">
        <v>4243.0319999999992</v>
      </c>
    </row>
    <row r="60" spans="1:3" x14ac:dyDescent="0.25">
      <c r="A60" s="25"/>
      <c r="B60" s="53" t="s">
        <v>55</v>
      </c>
      <c r="C60" s="66">
        <v>0</v>
      </c>
    </row>
    <row r="61" spans="1:3" x14ac:dyDescent="0.25">
      <c r="A61" s="25"/>
      <c r="B61" s="53" t="s">
        <v>56</v>
      </c>
      <c r="C61" s="66">
        <v>0</v>
      </c>
    </row>
    <row r="62" spans="1:3" ht="16.5" thickBot="1" x14ac:dyDescent="0.3">
      <c r="A62" s="25"/>
      <c r="B62" s="52" t="s">
        <v>48</v>
      </c>
      <c r="C62" s="70">
        <f>SUM(C56:C61)</f>
        <v>20644.859999999997</v>
      </c>
    </row>
    <row r="63" spans="1:3" ht="32.25" thickBot="1" x14ac:dyDescent="0.3">
      <c r="A63" s="21" t="s">
        <v>57</v>
      </c>
      <c r="B63" s="38" t="s">
        <v>58</v>
      </c>
      <c r="C63" s="67">
        <v>7117.3440000000001</v>
      </c>
    </row>
    <row r="64" spans="1:3" ht="16.5" thickBot="1" x14ac:dyDescent="0.3">
      <c r="A64" s="29" t="s">
        <v>59</v>
      </c>
      <c r="B64" s="60" t="s">
        <v>60</v>
      </c>
      <c r="C64" s="67">
        <v>1984.6439999999996</v>
      </c>
    </row>
    <row r="65" spans="1:3" ht="16.5" thickBot="1" x14ac:dyDescent="0.3">
      <c r="A65" s="21" t="s">
        <v>61</v>
      </c>
      <c r="B65" s="57" t="s">
        <v>62</v>
      </c>
      <c r="C65" s="67">
        <v>1039.5</v>
      </c>
    </row>
    <row r="66" spans="1:3" ht="16.5" thickBot="1" x14ac:dyDescent="0.3">
      <c r="A66" s="30" t="s">
        <v>63</v>
      </c>
      <c r="B66" s="61" t="s">
        <v>64</v>
      </c>
      <c r="C66" s="67">
        <v>1925</v>
      </c>
    </row>
    <row r="67" spans="1:3" ht="16.5" thickBot="1" x14ac:dyDescent="0.3">
      <c r="A67" s="21" t="s">
        <v>65</v>
      </c>
      <c r="B67" s="22" t="s">
        <v>66</v>
      </c>
      <c r="C67" s="69"/>
    </row>
    <row r="68" spans="1:3" x14ac:dyDescent="0.25">
      <c r="A68" s="23"/>
      <c r="B68" s="56" t="s">
        <v>67</v>
      </c>
      <c r="C68" s="66">
        <v>5470.44</v>
      </c>
    </row>
    <row r="69" spans="1:3" x14ac:dyDescent="0.25">
      <c r="A69" s="14"/>
      <c r="B69" s="51" t="s">
        <v>68</v>
      </c>
      <c r="C69" s="66">
        <v>4122.1200000000008</v>
      </c>
    </row>
    <row r="70" spans="1:3" ht="31.5" x14ac:dyDescent="0.25">
      <c r="A70" s="14"/>
      <c r="B70" s="50" t="s">
        <v>69</v>
      </c>
      <c r="C70" s="66">
        <v>4013.3999999999992</v>
      </c>
    </row>
    <row r="71" spans="1:3" ht="31.5" x14ac:dyDescent="0.25">
      <c r="A71" s="14"/>
      <c r="B71" s="50" t="s">
        <v>70</v>
      </c>
      <c r="C71" s="66">
        <v>4013.3999999999992</v>
      </c>
    </row>
    <row r="72" spans="1:3" ht="31.5" x14ac:dyDescent="0.25">
      <c r="A72" s="16"/>
      <c r="B72" s="53" t="s">
        <v>71</v>
      </c>
      <c r="C72" s="66">
        <v>4013.3999999999992</v>
      </c>
    </row>
    <row r="73" spans="1:3" x14ac:dyDescent="0.25">
      <c r="A73" s="16"/>
      <c r="B73" s="53" t="s">
        <v>129</v>
      </c>
      <c r="C73" s="66">
        <v>1105</v>
      </c>
    </row>
    <row r="74" spans="1:3" ht="16.5" thickBot="1" x14ac:dyDescent="0.3">
      <c r="A74" s="16"/>
      <c r="B74" s="52" t="s">
        <v>48</v>
      </c>
      <c r="C74" s="70">
        <f>SUM(C68:C73)</f>
        <v>22737.759999999998</v>
      </c>
    </row>
    <row r="75" spans="1:3" ht="16.5" thickBot="1" x14ac:dyDescent="0.3">
      <c r="A75" s="18" t="s">
        <v>72</v>
      </c>
      <c r="B75" s="22" t="s">
        <v>73</v>
      </c>
      <c r="C75" s="69"/>
    </row>
    <row r="76" spans="1:3" x14ac:dyDescent="0.25">
      <c r="A76" s="31"/>
      <c r="B76" s="56" t="s">
        <v>74</v>
      </c>
      <c r="C76" s="66">
        <v>0</v>
      </c>
    </row>
    <row r="77" spans="1:3" x14ac:dyDescent="0.25">
      <c r="A77" s="31"/>
      <c r="B77" s="56" t="s">
        <v>75</v>
      </c>
      <c r="C77" s="66">
        <v>1145.73</v>
      </c>
    </row>
    <row r="78" spans="1:3" x14ac:dyDescent="0.25">
      <c r="A78" s="31"/>
      <c r="B78" s="56" t="s">
        <v>76</v>
      </c>
      <c r="C78" s="66">
        <v>0</v>
      </c>
    </row>
    <row r="79" spans="1:3" ht="31.5" x14ac:dyDescent="0.25">
      <c r="A79" s="31"/>
      <c r="B79" s="49" t="s">
        <v>77</v>
      </c>
      <c r="C79" s="66">
        <v>0</v>
      </c>
    </row>
    <row r="80" spans="1:3" x14ac:dyDescent="0.25">
      <c r="A80" s="32"/>
      <c r="B80" s="51" t="s">
        <v>78</v>
      </c>
      <c r="C80" s="66">
        <v>0</v>
      </c>
    </row>
    <row r="81" spans="1:3" x14ac:dyDescent="0.25">
      <c r="A81" s="32"/>
      <c r="B81" s="51" t="s">
        <v>79</v>
      </c>
      <c r="C81" s="66">
        <v>0</v>
      </c>
    </row>
    <row r="82" spans="1:3" x14ac:dyDescent="0.25">
      <c r="A82" s="33" t="s">
        <v>80</v>
      </c>
      <c r="B82" s="51" t="s">
        <v>81</v>
      </c>
      <c r="C82" s="66">
        <v>996.96</v>
      </c>
    </row>
    <row r="83" spans="1:3" x14ac:dyDescent="0.25">
      <c r="A83" s="33" t="s">
        <v>82</v>
      </c>
      <c r="B83" s="51" t="s">
        <v>83</v>
      </c>
      <c r="C83" s="66">
        <v>996.96</v>
      </c>
    </row>
    <row r="84" spans="1:3" ht="31.5" x14ac:dyDescent="0.25">
      <c r="A84" s="34"/>
      <c r="B84" s="2" t="s">
        <v>84</v>
      </c>
      <c r="C84" s="66">
        <v>2046.78</v>
      </c>
    </row>
    <row r="85" spans="1:3" x14ac:dyDescent="0.25">
      <c r="A85" s="32"/>
      <c r="B85" s="51" t="s">
        <v>85</v>
      </c>
      <c r="C85" s="66">
        <v>996.96</v>
      </c>
    </row>
    <row r="86" spans="1:3" x14ac:dyDescent="0.25">
      <c r="A86" s="32"/>
      <c r="B86" s="62" t="s">
        <v>86</v>
      </c>
      <c r="C86" s="66">
        <v>0</v>
      </c>
    </row>
    <row r="87" spans="1:3" x14ac:dyDescent="0.25">
      <c r="A87" s="32" t="s">
        <v>80</v>
      </c>
      <c r="B87" s="51" t="s">
        <v>87</v>
      </c>
      <c r="C87" s="66">
        <v>0</v>
      </c>
    </row>
    <row r="88" spans="1:3" x14ac:dyDescent="0.25">
      <c r="A88" s="32" t="s">
        <v>82</v>
      </c>
      <c r="B88" s="51" t="s">
        <v>88</v>
      </c>
      <c r="C88" s="66">
        <v>0</v>
      </c>
    </row>
    <row r="89" spans="1:3" x14ac:dyDescent="0.25">
      <c r="A89" s="32" t="s">
        <v>89</v>
      </c>
      <c r="B89" s="51" t="s">
        <v>90</v>
      </c>
      <c r="C89" s="66">
        <v>0</v>
      </c>
    </row>
    <row r="90" spans="1:3" x14ac:dyDescent="0.25">
      <c r="A90" s="32" t="s">
        <v>91</v>
      </c>
      <c r="B90" s="51" t="s">
        <v>92</v>
      </c>
      <c r="C90" s="66">
        <v>0</v>
      </c>
    </row>
    <row r="91" spans="1:3" x14ac:dyDescent="0.25">
      <c r="A91" s="32" t="s">
        <v>93</v>
      </c>
      <c r="B91" s="51" t="s">
        <v>94</v>
      </c>
      <c r="C91" s="66">
        <v>0</v>
      </c>
    </row>
    <row r="92" spans="1:3" x14ac:dyDescent="0.25">
      <c r="A92" s="32" t="s">
        <v>95</v>
      </c>
      <c r="B92" s="51" t="s">
        <v>96</v>
      </c>
      <c r="C92" s="66">
        <v>0</v>
      </c>
    </row>
    <row r="93" spans="1:3" x14ac:dyDescent="0.25">
      <c r="A93" s="32" t="s">
        <v>97</v>
      </c>
      <c r="B93" s="51" t="s">
        <v>98</v>
      </c>
      <c r="C93" s="66">
        <v>0</v>
      </c>
    </row>
    <row r="94" spans="1:3" x14ac:dyDescent="0.25">
      <c r="A94" s="32" t="s">
        <v>99</v>
      </c>
      <c r="B94" s="51" t="s">
        <v>100</v>
      </c>
      <c r="C94" s="66">
        <v>0</v>
      </c>
    </row>
    <row r="95" spans="1:3" x14ac:dyDescent="0.25">
      <c r="A95" s="32"/>
      <c r="B95" s="51" t="s">
        <v>101</v>
      </c>
      <c r="C95" s="66">
        <v>0</v>
      </c>
    </row>
    <row r="96" spans="1:3" x14ac:dyDescent="0.25">
      <c r="A96" s="32"/>
      <c r="B96" s="51" t="s">
        <v>102</v>
      </c>
      <c r="C96" s="66">
        <v>996.96</v>
      </c>
    </row>
    <row r="97" spans="1:3" x14ac:dyDescent="0.25">
      <c r="A97" s="32"/>
      <c r="B97" s="62" t="s">
        <v>103</v>
      </c>
      <c r="C97" s="66">
        <v>0</v>
      </c>
    </row>
    <row r="98" spans="1:3" x14ac:dyDescent="0.25">
      <c r="A98" s="32"/>
      <c r="B98" s="51" t="s">
        <v>104</v>
      </c>
      <c r="C98" s="66">
        <v>770.92</v>
      </c>
    </row>
    <row r="99" spans="1:3" x14ac:dyDescent="0.25">
      <c r="A99" s="32"/>
      <c r="B99" s="51" t="s">
        <v>105</v>
      </c>
      <c r="C99" s="66">
        <v>916.39</v>
      </c>
    </row>
    <row r="100" spans="1:3" x14ac:dyDescent="0.25">
      <c r="A100" s="32"/>
      <c r="B100" s="51" t="s">
        <v>106</v>
      </c>
      <c r="C100" s="66">
        <v>226</v>
      </c>
    </row>
    <row r="101" spans="1:3" x14ac:dyDescent="0.25">
      <c r="A101" s="32"/>
      <c r="B101" s="51" t="s">
        <v>107</v>
      </c>
      <c r="C101" s="66">
        <v>200.26</v>
      </c>
    </row>
    <row r="102" spans="1:3" x14ac:dyDescent="0.25">
      <c r="A102" s="32"/>
      <c r="B102" s="51" t="s">
        <v>108</v>
      </c>
      <c r="C102" s="66">
        <v>862.5</v>
      </c>
    </row>
    <row r="103" spans="1:3" x14ac:dyDescent="0.25">
      <c r="A103" s="32"/>
      <c r="B103" s="51" t="s">
        <v>109</v>
      </c>
      <c r="C103" s="66">
        <v>862.5</v>
      </c>
    </row>
    <row r="104" spans="1:3" x14ac:dyDescent="0.25">
      <c r="A104" s="32"/>
      <c r="B104" s="51" t="s">
        <v>110</v>
      </c>
      <c r="C104" s="66">
        <v>262.89999999999998</v>
      </c>
    </row>
    <row r="105" spans="1:3" x14ac:dyDescent="0.25">
      <c r="A105" s="32"/>
      <c r="B105" s="51" t="s">
        <v>111</v>
      </c>
      <c r="C105" s="66">
        <v>192.59</v>
      </c>
    </row>
    <row r="106" spans="1:3" x14ac:dyDescent="0.25">
      <c r="A106" s="32"/>
      <c r="B106" s="51" t="s">
        <v>112</v>
      </c>
      <c r="C106" s="66">
        <v>0</v>
      </c>
    </row>
    <row r="107" spans="1:3" x14ac:dyDescent="0.25">
      <c r="A107" s="32"/>
      <c r="B107" s="50" t="s">
        <v>113</v>
      </c>
      <c r="C107" s="66">
        <v>0</v>
      </c>
    </row>
    <row r="108" spans="1:3" x14ac:dyDescent="0.25">
      <c r="A108" s="32"/>
      <c r="B108" s="51" t="s">
        <v>114</v>
      </c>
      <c r="C108" s="66">
        <v>0</v>
      </c>
    </row>
    <row r="109" spans="1:3" x14ac:dyDescent="0.25">
      <c r="A109" s="35"/>
      <c r="B109" s="52" t="s">
        <v>115</v>
      </c>
      <c r="C109" s="66">
        <v>300</v>
      </c>
    </row>
    <row r="110" spans="1:3" s="27" customFormat="1" x14ac:dyDescent="0.25">
      <c r="A110" s="35"/>
      <c r="B110" s="52" t="s">
        <v>116</v>
      </c>
      <c r="C110" s="71">
        <v>495.1</v>
      </c>
    </row>
    <row r="111" spans="1:3" x14ac:dyDescent="0.25">
      <c r="A111" s="35"/>
      <c r="B111" s="52" t="s">
        <v>117</v>
      </c>
      <c r="C111" s="66">
        <v>712.99</v>
      </c>
    </row>
    <row r="112" spans="1:3" x14ac:dyDescent="0.25">
      <c r="A112" s="35"/>
      <c r="B112" s="52" t="s">
        <v>118</v>
      </c>
      <c r="C112" s="48">
        <v>1500</v>
      </c>
    </row>
    <row r="113" spans="1:3" ht="16.5" thickBot="1" x14ac:dyDescent="0.3">
      <c r="A113" s="36"/>
      <c r="B113" s="63" t="s">
        <v>48</v>
      </c>
      <c r="C113" s="69">
        <f>SUM(C77:C112)</f>
        <v>14482.5</v>
      </c>
    </row>
    <row r="114" spans="1:3" ht="16.5" thickBot="1" x14ac:dyDescent="0.3">
      <c r="A114" s="18" t="s">
        <v>119</v>
      </c>
      <c r="B114" s="19" t="s">
        <v>120</v>
      </c>
      <c r="C114" s="66">
        <v>0</v>
      </c>
    </row>
    <row r="115" spans="1:3" ht="16.5" thickBot="1" x14ac:dyDescent="0.3">
      <c r="A115" s="18" t="s">
        <v>121</v>
      </c>
      <c r="B115" s="22" t="s">
        <v>122</v>
      </c>
      <c r="C115" s="67">
        <v>34149.563999999991</v>
      </c>
    </row>
    <row r="116" spans="1:3" x14ac:dyDescent="0.25">
      <c r="A116" s="37"/>
      <c r="B116" s="64" t="s">
        <v>123</v>
      </c>
      <c r="C116" s="67">
        <f>C13+C28+C37+C38+C46+C54+C62+C63+C64+C65+C66+C74+C113+C115</f>
        <v>207101.80129999999</v>
      </c>
    </row>
    <row r="117" spans="1:3" s="42" customFormat="1" x14ac:dyDescent="0.25">
      <c r="A117" s="39"/>
      <c r="B117" s="65" t="s">
        <v>130</v>
      </c>
      <c r="C117" s="41">
        <v>188267.51999999999</v>
      </c>
    </row>
    <row r="118" spans="1:3" s="9" customFormat="1" x14ac:dyDescent="0.25">
      <c r="A118" s="39"/>
      <c r="B118" s="65" t="s">
        <v>131</v>
      </c>
      <c r="C118" s="41">
        <v>175815.43</v>
      </c>
    </row>
    <row r="119" spans="1:3" s="9" customFormat="1" x14ac:dyDescent="0.25">
      <c r="A119" s="43"/>
      <c r="B119" s="65" t="s">
        <v>133</v>
      </c>
      <c r="C119" s="44">
        <f>C118-C116</f>
        <v>-31286.371299999999</v>
      </c>
    </row>
    <row r="120" spans="1:3" s="9" customFormat="1" x14ac:dyDescent="0.25">
      <c r="A120" s="43"/>
      <c r="B120" s="40" t="s">
        <v>132</v>
      </c>
      <c r="C120" s="44">
        <f>C119+C5</f>
        <v>-163831.90487142856</v>
      </c>
    </row>
    <row r="121" spans="1:3" s="4" customFormat="1" x14ac:dyDescent="0.25">
      <c r="A121" s="45"/>
      <c r="C121" s="3"/>
    </row>
    <row r="122" spans="1:3" s="4" customFormat="1" x14ac:dyDescent="0.25">
      <c r="A122" s="45"/>
      <c r="C122" s="3"/>
    </row>
    <row r="123" spans="1:3" s="1" customFormat="1" ht="15" x14ac:dyDescent="0.25">
      <c r="A123" s="46"/>
      <c r="B123" s="47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2025-01-17T03:07:09Z</dcterms:created>
  <dcterms:modified xsi:type="dcterms:W3CDTF">2025-02-20T08:59:28Z</dcterms:modified>
</cp:coreProperties>
</file>