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ервостроителей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3" i="1" l="1"/>
  <c r="C74" i="1"/>
  <c r="C62" i="1"/>
  <c r="C46" i="1"/>
  <c r="C37" i="1"/>
  <c r="C28" i="1"/>
  <c r="C13" i="1"/>
  <c r="C96" i="1" l="1"/>
  <c r="C101" i="1" s="1"/>
  <c r="C102" i="1" s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<sst xmlns="http://schemas.openxmlformats.org/spreadsheetml/2006/main" count="116" uniqueCount="108">
  <si>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</si>
  <si>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</si>
  <si>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</si>
  <si>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</si>
  <si>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</si>
  <si>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</si>
  <si>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</si>
  <si>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</si>
  <si>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</si>
  <si>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>Очистка чердака и подвала от мусора (30%)</t>
  </si>
  <si>
    <t>Очистка  подвалов от мусора (70%)</t>
  </si>
  <si>
    <t xml:space="preserve">Уборка кровель от мусора 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</si>
  <si>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</si>
  <si>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</si>
  <si>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</si>
  <si>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</si>
  <si>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</si>
  <si>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</si>
  <si>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</si>
  <si>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</si>
  <si>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</si>
  <si>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Очистка урн в летний период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</si>
  <si>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</si>
  <si>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</si>
  <si>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</si>
  <si>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</si>
  <si>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</si>
  <si>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</si>
  <si>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 xml:space="preserve">Посыпка пешеходных дорожек и проездов противогололедным материалом шириной 0,5 м </t>
  </si>
  <si>
    <t xml:space="preserve">Очистка пешеходных дорожек и проездов от наледи и льда шириной 0,5 м </t>
  </si>
  <si>
    <t>Очистка урн в зимний период</t>
  </si>
  <si>
    <t>5</t>
  </si>
  <si>
    <t>Кошение газонов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</si>
  <si>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</si>
  <si>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</si>
  <si>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</si>
  <si>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</si>
  <si>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</si>
  <si>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</si>
  <si>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</si>
  <si>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</si>
  <si>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</si>
  <si>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</si>
  <si>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</si>
  <si>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</si>
  <si>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</t>
  </si>
  <si>
    <t>Замена ламп освещения в местах общего пользования</t>
  </si>
  <si>
    <t xml:space="preserve">Замена ламп освещения внутриквартального 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</si>
  <si>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</si>
  <si>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</si>
  <si>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</si>
  <si>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</t>
  </si>
  <si>
    <t>Проведение тех. осмотров и устранение неначительных неисправностей систем электроснабжения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</si>
  <si>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</si>
  <si>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центрального отопления</t>
  </si>
  <si>
    <t>Ершение канализационного выпуска</t>
  </si>
  <si>
    <t>Ершение кухонных стояков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</si>
  <si>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</si>
  <si>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</si>
  <si>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</si>
  <si>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</si>
  <si>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</si>
  <si>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</si>
  <si>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</si>
  <si>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</si>
  <si>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</si>
  <si>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</si>
  <si>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</si>
  <si>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</si>
  <si>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</si>
  <si>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</si>
  <si>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</si>
  <si>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</t>
  </si>
  <si>
    <t>15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</si>
  <si>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</si>
  <si>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</si>
  <si>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СА-18 2п 1 эт</t>
  </si>
  <si>
    <t>замена светильники СА-19 1п тамбур</t>
  </si>
  <si>
    <t>замена автоматического выключателя (кв.№5)</t>
  </si>
  <si>
    <t>Текущий ремонт систем ВиК</t>
  </si>
  <si>
    <t>замена участка стояка отопления кв.4</t>
  </si>
  <si>
    <t>труба ВГП Ду 15мм</t>
  </si>
  <si>
    <t>замена общедомового прибора ХВС Ду 15мм ITELMA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</si>
  <si>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</si>
  <si>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</si>
  <si>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установка ручки на подвальную дверь</t>
  </si>
  <si>
    <t>Покраска контейнера</t>
  </si>
  <si>
    <t>демонтаж, монтаж, реставрация дверного полотна входной двери (1 подъезд) калькуляция</t>
  </si>
  <si>
    <t>Проклейка уплотнителя на входную дверь</t>
  </si>
  <si>
    <t>установка навесного замка на подвальную дверь</t>
  </si>
  <si>
    <t>пристрожка тамбурной двери (1 под)</t>
  </si>
  <si>
    <t>ремонт входной металлической двери 1 подъезд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</si>
  <si>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</si>
  <si>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</si>
  <si>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</si>
  <si>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</si>
  <si>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</si>
  <si>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ул.Первостроителей 28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</si>
  <si>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</si>
  <si>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</si>
  <si>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</si>
  <si>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</si>
  <si>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Доп.средства на ремонт (начислено)</t>
  </si>
  <si>
    <t>Доп.средства на ремонт (оплачено)</t>
  </si>
  <si>
    <t>Результат накоплением "+" - экономия "-" - перерасход</t>
  </si>
  <si>
    <t>Результат за 2024 год "+" - экономия "-" - перерасход</t>
  </si>
  <si>
    <t>Содержание помещений общего пользования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</si>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</sst>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80">
    <xf numFmtId="0" fontId="0" fillId="0" borderId="0" xfId="0"/>
    <xf numFmtId="0" fontId="2" fillId="0" borderId="0" xfId="0" applyFont="1"/>
    <xf numFmtId="2" fontId="2" fillId="0" borderId="0" xfId="0" applyNumberFormat="1" applyFont="1" applyFill="1"/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/>
    <xf numFmtId="49" fontId="5" fillId="0" borderId="1" xfId="0" applyNumberFormat="1" applyFont="1" applyBorder="1" applyAlignment="1"/>
    <xf numFmtId="49" fontId="5" fillId="0" borderId="2" xfId="0" applyNumberFormat="1" applyFont="1" applyBorder="1" applyAlignment="1"/>
    <xf numFmtId="49" fontId="5" fillId="0" borderId="3" xfId="0" applyNumberFormat="1" applyFont="1" applyBorder="1" applyAlignment="1"/>
    <xf numFmtId="49" fontId="5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vertical="top"/>
    </xf>
    <xf numFmtId="49" fontId="5" fillId="0" borderId="6" xfId="0" applyNumberFormat="1" applyFont="1" applyBorder="1" applyAlignment="1">
      <alignment horizontal="center"/>
    </xf>
    <xf numFmtId="0" fontId="5" fillId="0" borderId="5" xfId="0" applyFont="1" applyBorder="1" applyAlignment="1">
      <alignment vertical="top"/>
    </xf>
    <xf numFmtId="49" fontId="5" fillId="0" borderId="2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8" fillId="0" borderId="0" xfId="0" applyFont="1"/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10" xfId="0" applyNumberFormat="1" applyFont="1" applyBorder="1" applyAlignment="1"/>
    <xf numFmtId="0" fontId="2" fillId="0" borderId="0" xfId="0" applyFont="1" applyAlignment="1">
      <alignment vertical="top"/>
    </xf>
    <xf numFmtId="0" fontId="5" fillId="0" borderId="5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2" fillId="0" borderId="12" xfId="0" applyFont="1" applyBorder="1"/>
    <xf numFmtId="0" fontId="5" fillId="0" borderId="13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15" xfId="1" applyFont="1" applyBorder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16" fontId="5" fillId="0" borderId="2" xfId="0" applyNumberFormat="1" applyFont="1" applyBorder="1" applyAlignment="1">
      <alignment wrapText="1"/>
    </xf>
    <xf numFmtId="0" fontId="5" fillId="0" borderId="6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wrapText="1"/>
    </xf>
    <xf numFmtId="2" fontId="5" fillId="0" borderId="16" xfId="1" applyNumberFormat="1" applyFont="1" applyBorder="1" applyAlignment="1">
      <alignment wrapText="1"/>
    </xf>
    <xf numFmtId="2" fontId="8" fillId="0" borderId="16" xfId="0" applyNumberFormat="1" applyFont="1" applyBorder="1" applyAlignment="1">
      <alignment horizontal="right" wrapText="1"/>
    </xf>
    <xf numFmtId="49" fontId="5" fillId="0" borderId="9" xfId="0" applyNumberFormat="1" applyFont="1" applyBorder="1" applyAlignment="1"/>
    <xf numFmtId="2" fontId="5" fillId="0" borderId="16" xfId="0" applyNumberFormat="1" applyFont="1" applyBorder="1" applyAlignment="1"/>
    <xf numFmtId="0" fontId="2" fillId="0" borderId="17" xfId="0" applyFont="1" applyBorder="1" applyAlignment="1">
      <alignment vertical="top"/>
    </xf>
    <xf numFmtId="2" fontId="5" fillId="0" borderId="16" xfId="0" applyNumberFormat="1" applyFont="1" applyBorder="1" applyAlignment="1">
      <alignment horizontal="right" wrapText="1"/>
    </xf>
    <xf numFmtId="49" fontId="5" fillId="0" borderId="18" xfId="0" applyNumberFormat="1" applyFont="1" applyBorder="1" applyAlignment="1">
      <alignment horizontal="center"/>
    </xf>
    <xf numFmtId="0" fontId="5" fillId="0" borderId="17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49" fontId="5" fillId="0" borderId="20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right" wrapText="1"/>
    </xf>
    <xf numFmtId="0" fontId="2" fillId="0" borderId="10" xfId="0" applyNumberFormat="1" applyFont="1" applyFill="1" applyBorder="1" applyAlignment="1">
      <alignment horizontal="center"/>
    </xf>
    <xf numFmtId="0" fontId="6" fillId="0" borderId="21" xfId="0" applyFont="1" applyFill="1" applyBorder="1" applyAlignment="1">
      <alignment wrapText="1"/>
    </xf>
    <xf numFmtId="2" fontId="5" fillId="0" borderId="22" xfId="1" applyNumberFormat="1" applyFont="1" applyBorder="1" applyAlignment="1">
      <alignment wrapText="1"/>
    </xf>
    <xf numFmtId="2" fontId="2" fillId="0" borderId="23" xfId="0" applyNumberFormat="1" applyFont="1" applyBorder="1" applyAlignment="1">
      <alignment horizontal="right" wrapText="1"/>
    </xf>
    <xf numFmtId="2" fontId="2" fillId="0" borderId="24" xfId="0" applyNumberFormat="1" applyFont="1" applyBorder="1" applyAlignment="1">
      <alignment horizontal="right" wrapText="1"/>
    </xf>
    <xf numFmtId="2" fontId="5" fillId="0" borderId="25" xfId="0" applyNumberFormat="1" applyFont="1" applyBorder="1" applyAlignment="1">
      <alignment horizontal="right" wrapText="1"/>
    </xf>
    <xf numFmtId="2" fontId="5" fillId="0" borderId="25" xfId="0" applyNumberFormat="1" applyFont="1" applyBorder="1"/>
    <xf numFmtId="2" fontId="5" fillId="0" borderId="26" xfId="0" applyNumberFormat="1" applyFont="1" applyBorder="1" applyAlignment="1">
      <alignment horizontal="right" wrapText="1"/>
    </xf>
    <xf numFmtId="2" fontId="2" fillId="0" borderId="24" xfId="0" applyNumberFormat="1" applyFont="1" applyBorder="1"/>
    <xf numFmtId="2" fontId="5" fillId="0" borderId="25" xfId="0" applyNumberFormat="1" applyFont="1" applyBorder="1" applyAlignment="1"/>
    <xf numFmtId="2" fontId="5" fillId="0" borderId="23" xfId="0" applyNumberFormat="1" applyFont="1" applyBorder="1" applyAlignment="1">
      <alignment horizontal="right" wrapText="1"/>
    </xf>
    <xf numFmtId="2" fontId="5" fillId="0" borderId="24" xfId="0" applyNumberFormat="1" applyFont="1" applyBorder="1" applyAlignment="1">
      <alignment horizontal="right" wrapText="1"/>
    </xf>
    <xf numFmtId="0" fontId="2" fillId="0" borderId="1" xfId="1" applyFont="1" applyBorder="1" applyAlignment="1">
      <alignment horizontal="center"/>
    </xf>
    <xf numFmtId="2" fontId="5" fillId="0" borderId="24" xfId="1" applyNumberFormat="1" applyFont="1" applyFill="1" applyBorder="1" applyAlignment="1"/>
    <xf numFmtId="0" fontId="2" fillId="0" borderId="1" xfId="1" applyFont="1" applyBorder="1" applyAlignment="1">
      <alignment horizontal="center" wrapText="1"/>
    </xf>
    <xf numFmtId="2" fontId="5" fillId="0" borderId="24" xfId="1" applyNumberFormat="1" applyFont="1" applyBorder="1" applyAlignment="1">
      <alignment wrapText="1"/>
    </xf>
    <xf numFmtId="0" fontId="2" fillId="0" borderId="27" xfId="1" applyFont="1" applyBorder="1" applyAlignment="1">
      <alignment horizontal="center" wrapText="1"/>
    </xf>
    <xf numFmtId="0" fontId="5" fillId="0" borderId="28" xfId="1" applyFont="1" applyBorder="1"/>
    <xf numFmtId="2" fontId="5" fillId="0" borderId="29" xfId="1" applyNumberFormat="1" applyFont="1" applyBorder="1" applyAlignment="1">
      <alignment wrapText="1"/>
    </xf>
    <xf numFmtId="2" fontId="2" fillId="0" borderId="0" xfId="0" applyNumberFormat="1" applyFont="1" applyFill="1" applyAlignment="1">
      <alignment wrapText="1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14"/>
  <sheetViews>
    <sheetView tabSelected="1" topLeftCell="A87" workbookViewId="0">
      <selection activeCell="C102" sqref="C102"/>
    </sheetView>
  </sheetViews>
  <sheetFormatPr defaultColWidth="10.140625" defaultRowHeight="15.75" x14ac:dyDescent="0.25"/>
  <cols>
    <col min="1" max="1" width="4.5703125" style="1" customWidth="1"/>
    <col min="2" max="2" width="75" style="22" customWidth="1"/>
    <col min="3" max="3" width="13.5703125" style="1" customWidth="1"/>
    <col min="4" max="4" width="10.7109375" style="1" bestFit="1" customWidth="1"/>
    <col min="5" max="192" width="10.140625" style="1"/>
    <col min="193" max="193" width="4.5703125" style="1" customWidth="1"/>
    <col min="194" max="194" width="45" style="1" customWidth="1"/>
    <col min="195" max="199" width="10.140625" style="1"/>
    <col min="200" max="200" width="10.5703125" style="1" customWidth="1"/>
    <col min="201" max="251" width="10.140625" style="1"/>
    <col min="252" max="252" width="13.5703125" style="1" customWidth="1"/>
    <col min="253" max="16384" width="10.140625" style="1"/>
  </cols>
  <sheetData>
    <row r="1" spans="1:3" s="3" customFormat="1" x14ac:dyDescent="0.25">
      <c r="A1" s="79" t="s">
        <v>98</v>
      </c>
      <c r="B1" s="79"/>
      <c r="C1" s="2"/>
    </row>
    <row r="2" spans="1:3" s="3" customFormat="1" ht="12.75" customHeight="1" x14ac:dyDescent="0.25">
      <c r="A2" s="79" t="s">
        <v>96</v>
      </c>
      <c r="B2" s="79"/>
      <c r="C2" s="2"/>
    </row>
    <row r="3" spans="1:3" s="3" customFormat="1" x14ac:dyDescent="0.25">
      <c r="A3" s="79" t="s">
        <v>97</v>
      </c>
      <c r="B3" s="79"/>
      <c r="C3" s="2"/>
    </row>
    <row r="4" spans="1:3" s="3" customFormat="1" ht="16.5" thickBot="1" x14ac:dyDescent="0.3">
      <c r="A4" s="4"/>
      <c r="B4" s="4"/>
      <c r="C4" s="2"/>
    </row>
    <row r="5" spans="1:3" s="5" customFormat="1" ht="16.5" thickBot="1" x14ac:dyDescent="0.3">
      <c r="A5" s="59"/>
      <c r="B5" s="60" t="s">
        <v>99</v>
      </c>
      <c r="C5" s="61">
        <v>-35782.55349999998</v>
      </c>
    </row>
    <row r="6" spans="1:3" s="5" customFormat="1" ht="16.5" thickBot="1" x14ac:dyDescent="0.3">
      <c r="A6" s="46">
        <v>1</v>
      </c>
      <c r="B6" s="47" t="s">
        <v>106</v>
      </c>
      <c r="C6" s="48"/>
    </row>
    <row r="7" spans="1:3" x14ac:dyDescent="0.25">
      <c r="A7" s="45"/>
      <c r="B7" s="24" t="s">
        <v>0</v>
      </c>
      <c r="C7" s="62">
        <v>4869.2160000000003</v>
      </c>
    </row>
    <row r="8" spans="1:3" hidden="1" x14ac:dyDescent="0.25">
      <c r="A8" s="7"/>
      <c r="B8" s="25" t="s">
        <v>1</v>
      </c>
      <c r="C8" s="63">
        <v>0</v>
      </c>
    </row>
    <row r="9" spans="1:3" x14ac:dyDescent="0.25">
      <c r="A9" s="7"/>
      <c r="B9" s="25" t="s">
        <v>2</v>
      </c>
      <c r="C9" s="63">
        <v>11473.440000000002</v>
      </c>
    </row>
    <row r="10" spans="1:3" hidden="1" x14ac:dyDescent="0.25">
      <c r="A10" s="7"/>
      <c r="B10" s="26" t="s">
        <v>3</v>
      </c>
      <c r="C10" s="63">
        <v>0</v>
      </c>
    </row>
    <row r="11" spans="1:3" ht="15" customHeight="1" x14ac:dyDescent="0.25">
      <c r="A11" s="8"/>
      <c r="B11" s="24" t="s">
        <v>4</v>
      </c>
      <c r="C11" s="63">
        <v>1569.7379999999998</v>
      </c>
    </row>
    <row r="12" spans="1:3" x14ac:dyDescent="0.25">
      <c r="A12" s="7"/>
      <c r="B12" s="26" t="s">
        <v>5</v>
      </c>
      <c r="C12" s="63">
        <v>192.16</v>
      </c>
    </row>
    <row r="13" spans="1:3" ht="16.5" thickBot="1" x14ac:dyDescent="0.3">
      <c r="A13" s="9"/>
      <c r="B13" s="27" t="s">
        <v>6</v>
      </c>
      <c r="C13" s="64">
        <f>SUM(C7:C12)</f>
        <v>18104.554000000004</v>
      </c>
    </row>
    <row r="14" spans="1:3" ht="16.5" thickBot="1" x14ac:dyDescent="0.3">
      <c r="A14" s="10" t="s">
        <v>7</v>
      </c>
      <c r="B14" s="13" t="s">
        <v>8</v>
      </c>
      <c r="C14" s="49"/>
    </row>
    <row r="15" spans="1:3" x14ac:dyDescent="0.25">
      <c r="A15" s="8"/>
      <c r="B15" s="24" t="s">
        <v>9</v>
      </c>
      <c r="C15" s="62">
        <v>0</v>
      </c>
    </row>
    <row r="16" spans="1:3" x14ac:dyDescent="0.25">
      <c r="A16" s="7"/>
      <c r="B16" s="25" t="s">
        <v>10</v>
      </c>
      <c r="C16" s="63">
        <v>0</v>
      </c>
    </row>
    <row r="17" spans="1:3" ht="21.75" customHeight="1" x14ac:dyDescent="0.25">
      <c r="A17" s="9"/>
      <c r="B17" s="28" t="s">
        <v>11</v>
      </c>
      <c r="C17" s="63">
        <v>0</v>
      </c>
    </row>
    <row r="18" spans="1:3" ht="18" customHeight="1" x14ac:dyDescent="0.25">
      <c r="A18" s="9"/>
      <c r="B18" s="27" t="s">
        <v>12</v>
      </c>
      <c r="C18" s="63">
        <v>0</v>
      </c>
    </row>
    <row r="19" spans="1:3" ht="18" customHeight="1" thickBot="1" x14ac:dyDescent="0.3">
      <c r="A19" s="50"/>
      <c r="B19" s="27" t="s">
        <v>6</v>
      </c>
      <c r="C19" s="64">
        <v>0</v>
      </c>
    </row>
    <row r="20" spans="1:3" ht="15" customHeight="1" thickBot="1" x14ac:dyDescent="0.3">
      <c r="A20" s="12" t="s">
        <v>13</v>
      </c>
      <c r="B20" s="13" t="s">
        <v>14</v>
      </c>
      <c r="C20" s="51"/>
    </row>
    <row r="21" spans="1:3" ht="31.5" x14ac:dyDescent="0.25">
      <c r="A21" s="8"/>
      <c r="B21" s="24" t="s">
        <v>15</v>
      </c>
      <c r="C21" s="62">
        <v>510.3839999999999</v>
      </c>
    </row>
    <row r="22" spans="1:3" x14ac:dyDescent="0.25">
      <c r="A22" s="7"/>
      <c r="B22" s="25" t="s">
        <v>16</v>
      </c>
      <c r="C22" s="63">
        <v>2022.3420000000001</v>
      </c>
    </row>
    <row r="23" spans="1:3" x14ac:dyDescent="0.25">
      <c r="A23" s="7"/>
      <c r="B23" s="25" t="s">
        <v>17</v>
      </c>
      <c r="C23" s="63">
        <v>1898.0640000000001</v>
      </c>
    </row>
    <row r="24" spans="1:3" x14ac:dyDescent="0.25">
      <c r="A24" s="7"/>
      <c r="B24" s="26" t="s">
        <v>18</v>
      </c>
      <c r="C24" s="63">
        <v>680.68000000000006</v>
      </c>
    </row>
    <row r="25" spans="1:3" x14ac:dyDescent="0.25">
      <c r="A25" s="9"/>
      <c r="B25" s="27" t="s">
        <v>19</v>
      </c>
      <c r="C25" s="63">
        <v>42.531999999999996</v>
      </c>
    </row>
    <row r="26" spans="1:3" x14ac:dyDescent="0.25">
      <c r="A26" s="9"/>
      <c r="B26" s="27" t="s">
        <v>20</v>
      </c>
      <c r="C26" s="63">
        <v>674.11400000000003</v>
      </c>
    </row>
    <row r="27" spans="1:3" x14ac:dyDescent="0.25">
      <c r="A27" s="9"/>
      <c r="B27" s="26" t="s">
        <v>21</v>
      </c>
      <c r="C27" s="63">
        <v>1318.0800000000002</v>
      </c>
    </row>
    <row r="28" spans="1:3" ht="14.25" customHeight="1" thickBot="1" x14ac:dyDescent="0.3">
      <c r="A28" s="9"/>
      <c r="B28" s="52" t="s">
        <v>6</v>
      </c>
      <c r="C28" s="65">
        <f>SUM(C21:C27)</f>
        <v>7146.1959999999999</v>
      </c>
    </row>
    <row r="29" spans="1:3" ht="16.5" thickBot="1" x14ac:dyDescent="0.3">
      <c r="A29" s="12" t="s">
        <v>22</v>
      </c>
      <c r="B29" s="13" t="s">
        <v>23</v>
      </c>
      <c r="C29" s="51"/>
    </row>
    <row r="30" spans="1:3" ht="14.25" customHeight="1" x14ac:dyDescent="0.25">
      <c r="A30" s="14"/>
      <c r="B30" s="29" t="s">
        <v>24</v>
      </c>
      <c r="C30" s="62">
        <v>680.68000000000006</v>
      </c>
    </row>
    <row r="31" spans="1:3" ht="31.5" x14ac:dyDescent="0.25">
      <c r="A31" s="15"/>
      <c r="B31" s="25" t="s">
        <v>25</v>
      </c>
      <c r="C31" s="63">
        <v>25853.976000000002</v>
      </c>
    </row>
    <row r="32" spans="1:3" ht="31.5" x14ac:dyDescent="0.25">
      <c r="A32" s="15"/>
      <c r="B32" s="25" t="s">
        <v>26</v>
      </c>
      <c r="C32" s="63">
        <v>8052.3720000000003</v>
      </c>
    </row>
    <row r="33" spans="1:3" ht="31.5" customHeight="1" x14ac:dyDescent="0.25">
      <c r="A33" s="15"/>
      <c r="B33" s="25" t="s">
        <v>27</v>
      </c>
      <c r="C33" s="63">
        <v>3114.7440000000001</v>
      </c>
    </row>
    <row r="34" spans="1:3" ht="40.5" customHeight="1" x14ac:dyDescent="0.25">
      <c r="A34" s="15"/>
      <c r="B34" s="25" t="s">
        <v>28</v>
      </c>
      <c r="C34" s="63">
        <v>555.66000000000008</v>
      </c>
    </row>
    <row r="35" spans="1:3" ht="34.5" customHeight="1" x14ac:dyDescent="0.25">
      <c r="A35" s="15"/>
      <c r="B35" s="25" t="s">
        <v>29</v>
      </c>
      <c r="C35" s="63">
        <v>3843.6660000000006</v>
      </c>
    </row>
    <row r="36" spans="1:3" ht="15.75" customHeight="1" x14ac:dyDescent="0.25">
      <c r="A36" s="16"/>
      <c r="B36" s="28" t="s">
        <v>30</v>
      </c>
      <c r="C36" s="63">
        <v>659.04000000000008</v>
      </c>
    </row>
    <row r="37" spans="1:3" ht="15.75" customHeight="1" thickBot="1" x14ac:dyDescent="0.3">
      <c r="A37" s="16"/>
      <c r="B37" s="28" t="s">
        <v>6</v>
      </c>
      <c r="C37" s="65">
        <f>SUM(C30:C36)</f>
        <v>42760.138000000006</v>
      </c>
    </row>
    <row r="38" spans="1:3" ht="16.5" thickBot="1" x14ac:dyDescent="0.3">
      <c r="A38" s="12" t="s">
        <v>31</v>
      </c>
      <c r="B38" s="13" t="s">
        <v>32</v>
      </c>
      <c r="C38" s="53">
        <v>2180.5140000000001</v>
      </c>
    </row>
    <row r="39" spans="1:3" ht="32.25" thickBot="1" x14ac:dyDescent="0.3">
      <c r="A39" s="12" t="s">
        <v>107</v>
      </c>
      <c r="B39" s="23" t="s">
        <v>34</v>
      </c>
      <c r="C39" s="51"/>
    </row>
    <row r="40" spans="1:3" s="17" customFormat="1" ht="22.5" customHeight="1" x14ac:dyDescent="0.25">
      <c r="A40" s="14"/>
      <c r="B40" s="24" t="s">
        <v>34</v>
      </c>
      <c r="C40" s="62">
        <v>0</v>
      </c>
    </row>
    <row r="41" spans="1:3" ht="17.25" customHeight="1" x14ac:dyDescent="0.25">
      <c r="A41" s="14"/>
      <c r="B41" s="29" t="s">
        <v>35</v>
      </c>
      <c r="C41" s="63">
        <v>9768.64</v>
      </c>
    </row>
    <row r="42" spans="1:3" x14ac:dyDescent="0.25">
      <c r="A42" s="15"/>
      <c r="B42" s="26" t="s">
        <v>36</v>
      </c>
      <c r="C42" s="63">
        <v>7601.0999999999995</v>
      </c>
    </row>
    <row r="43" spans="1:3" x14ac:dyDescent="0.25">
      <c r="A43" s="15"/>
      <c r="B43" s="26" t="s">
        <v>37</v>
      </c>
      <c r="C43" s="63">
        <v>4024.8</v>
      </c>
    </row>
    <row r="44" spans="1:3" x14ac:dyDescent="0.25">
      <c r="A44" s="15"/>
      <c r="B44" s="26" t="s">
        <v>38</v>
      </c>
      <c r="C44" s="63">
        <v>280.8</v>
      </c>
    </row>
    <row r="45" spans="1:3" x14ac:dyDescent="0.25">
      <c r="A45" s="15"/>
      <c r="B45" s="26" t="s">
        <v>39</v>
      </c>
      <c r="C45" s="63">
        <v>920.69999999999993</v>
      </c>
    </row>
    <row r="46" spans="1:3" ht="15" customHeight="1" thickBot="1" x14ac:dyDescent="0.3">
      <c r="A46" s="16"/>
      <c r="B46" s="27" t="s">
        <v>6</v>
      </c>
      <c r="C46" s="65">
        <f>SUM(C40:C45)</f>
        <v>22596.039999999997</v>
      </c>
    </row>
    <row r="47" spans="1:3" ht="15.75" customHeight="1" thickBot="1" x14ac:dyDescent="0.3">
      <c r="A47" s="12" t="s">
        <v>33</v>
      </c>
      <c r="B47" s="13" t="s">
        <v>41</v>
      </c>
      <c r="C47" s="51"/>
    </row>
    <row r="48" spans="1:3" ht="16.5" customHeight="1" x14ac:dyDescent="0.25">
      <c r="A48" s="14"/>
      <c r="B48" s="29" t="s">
        <v>42</v>
      </c>
      <c r="C48" s="62">
        <v>0</v>
      </c>
    </row>
    <row r="49" spans="1:3" ht="16.5" customHeight="1" x14ac:dyDescent="0.25">
      <c r="A49" s="14"/>
      <c r="B49" s="24" t="s">
        <v>43</v>
      </c>
      <c r="C49" s="63">
        <v>0</v>
      </c>
    </row>
    <row r="50" spans="1:3" ht="22.5" customHeight="1" x14ac:dyDescent="0.25">
      <c r="A50" s="16"/>
      <c r="B50" s="28" t="s">
        <v>44</v>
      </c>
      <c r="C50" s="63">
        <v>0</v>
      </c>
    </row>
    <row r="51" spans="1:3" x14ac:dyDescent="0.25">
      <c r="A51" s="16"/>
      <c r="B51" s="28" t="s">
        <v>45</v>
      </c>
      <c r="C51" s="63">
        <v>0</v>
      </c>
    </row>
    <row r="52" spans="1:3" x14ac:dyDescent="0.25">
      <c r="A52" s="16"/>
      <c r="B52" s="27" t="s">
        <v>46</v>
      </c>
      <c r="C52" s="63">
        <v>473.64</v>
      </c>
    </row>
    <row r="53" spans="1:3" ht="13.5" customHeight="1" x14ac:dyDescent="0.25">
      <c r="A53" s="16"/>
      <c r="B53" s="27" t="s">
        <v>47</v>
      </c>
      <c r="C53" s="63">
        <v>0</v>
      </c>
    </row>
    <row r="54" spans="1:3" ht="16.5" thickBot="1" x14ac:dyDescent="0.3">
      <c r="A54" s="16"/>
      <c r="B54" s="27" t="s">
        <v>48</v>
      </c>
      <c r="C54" s="65">
        <v>473.64</v>
      </c>
    </row>
    <row r="55" spans="1:3" ht="16.5" thickBot="1" x14ac:dyDescent="0.3">
      <c r="A55" s="12" t="s">
        <v>40</v>
      </c>
      <c r="B55" s="13" t="s">
        <v>50</v>
      </c>
      <c r="C55" s="51"/>
    </row>
    <row r="56" spans="1:3" ht="31.5" x14ac:dyDescent="0.25">
      <c r="A56" s="14"/>
      <c r="B56" s="24" t="s">
        <v>51</v>
      </c>
      <c r="C56" s="62">
        <v>1418.56</v>
      </c>
    </row>
    <row r="57" spans="1:3" ht="36.75" customHeight="1" x14ac:dyDescent="0.25">
      <c r="A57" s="15"/>
      <c r="B57" s="25" t="s">
        <v>52</v>
      </c>
      <c r="C57" s="63">
        <v>7184.3200000000006</v>
      </c>
    </row>
    <row r="58" spans="1:3" ht="31.5" x14ac:dyDescent="0.25">
      <c r="A58" s="15"/>
      <c r="B58" s="25" t="s">
        <v>53</v>
      </c>
      <c r="C58" s="63">
        <v>2837.12</v>
      </c>
    </row>
    <row r="59" spans="1:3" ht="31.5" x14ac:dyDescent="0.25">
      <c r="A59" s="15"/>
      <c r="B59" s="25" t="s">
        <v>54</v>
      </c>
      <c r="C59" s="63">
        <v>4255.68</v>
      </c>
    </row>
    <row r="60" spans="1:3" x14ac:dyDescent="0.25">
      <c r="A60" s="16"/>
      <c r="B60" s="28" t="s">
        <v>55</v>
      </c>
      <c r="C60" s="63">
        <v>0</v>
      </c>
    </row>
    <row r="61" spans="1:3" x14ac:dyDescent="0.25">
      <c r="A61" s="16"/>
      <c r="B61" s="28" t="s">
        <v>56</v>
      </c>
      <c r="C61" s="63">
        <v>0</v>
      </c>
    </row>
    <row r="62" spans="1:3" ht="16.5" thickBot="1" x14ac:dyDescent="0.3">
      <c r="A62" s="16"/>
      <c r="B62" s="27" t="s">
        <v>48</v>
      </c>
      <c r="C62" s="65">
        <f>SUM(C56:C61)</f>
        <v>15695.68</v>
      </c>
    </row>
    <row r="63" spans="1:3" ht="32.25" thickBot="1" x14ac:dyDescent="0.3">
      <c r="A63" s="12" t="s">
        <v>49</v>
      </c>
      <c r="B63" s="23" t="s">
        <v>58</v>
      </c>
      <c r="C63" s="53">
        <v>7138.56</v>
      </c>
    </row>
    <row r="64" spans="1:3" ht="16.5" thickBot="1" x14ac:dyDescent="0.3">
      <c r="A64" s="54" t="s">
        <v>57</v>
      </c>
      <c r="B64" s="55" t="s">
        <v>60</v>
      </c>
      <c r="C64" s="66">
        <v>1990.5600000000004</v>
      </c>
    </row>
    <row r="65" spans="1:3" ht="16.5" thickBot="1" x14ac:dyDescent="0.3">
      <c r="A65" s="12" t="s">
        <v>59</v>
      </c>
      <c r="B65" s="13" t="s">
        <v>62</v>
      </c>
      <c r="C65" s="53">
        <v>787.05000000000007</v>
      </c>
    </row>
    <row r="66" spans="1:3" ht="16.5" thickBot="1" x14ac:dyDescent="0.3">
      <c r="A66" s="54" t="s">
        <v>61</v>
      </c>
      <c r="B66" s="55" t="s">
        <v>64</v>
      </c>
      <c r="C66" s="66">
        <v>1457.5</v>
      </c>
    </row>
    <row r="67" spans="1:3" ht="16.5" thickBot="1" x14ac:dyDescent="0.3">
      <c r="A67" s="12" t="s">
        <v>63</v>
      </c>
      <c r="B67" s="13" t="s">
        <v>66</v>
      </c>
      <c r="C67" s="51"/>
    </row>
    <row r="68" spans="1:3" x14ac:dyDescent="0.25">
      <c r="A68" s="14"/>
      <c r="B68" s="29" t="s">
        <v>67</v>
      </c>
      <c r="C68" s="62">
        <v>5470.44</v>
      </c>
    </row>
    <row r="69" spans="1:3" x14ac:dyDescent="0.25">
      <c r="A69" s="7"/>
      <c r="B69" s="26" t="s">
        <v>68</v>
      </c>
      <c r="C69" s="63">
        <v>4122.1200000000008</v>
      </c>
    </row>
    <row r="70" spans="1:3" ht="31.5" x14ac:dyDescent="0.25">
      <c r="A70" s="7"/>
      <c r="B70" s="25" t="s">
        <v>69</v>
      </c>
      <c r="C70" s="63">
        <v>4013.3999999999992</v>
      </c>
    </row>
    <row r="71" spans="1:3" ht="31.5" x14ac:dyDescent="0.25">
      <c r="A71" s="7"/>
      <c r="B71" s="25" t="s">
        <v>70</v>
      </c>
      <c r="C71" s="63">
        <v>4013.3999999999992</v>
      </c>
    </row>
    <row r="72" spans="1:3" ht="31.5" x14ac:dyDescent="0.25">
      <c r="A72" s="9"/>
      <c r="B72" s="28" t="s">
        <v>71</v>
      </c>
      <c r="C72" s="63">
        <v>4013.3999999999992</v>
      </c>
    </row>
    <row r="73" spans="1:3" x14ac:dyDescent="0.25">
      <c r="A73" s="9"/>
      <c r="B73" s="28" t="s">
        <v>72</v>
      </c>
      <c r="C73" s="63">
        <v>0</v>
      </c>
    </row>
    <row r="74" spans="1:3" ht="16.5" thickBot="1" x14ac:dyDescent="0.3">
      <c r="A74" s="9"/>
      <c r="B74" s="27" t="s">
        <v>48</v>
      </c>
      <c r="C74" s="65">
        <f>SUM(C68:C73)</f>
        <v>21632.76</v>
      </c>
    </row>
    <row r="75" spans="1:3" ht="16.5" thickBot="1" x14ac:dyDescent="0.3">
      <c r="A75" s="10" t="s">
        <v>65</v>
      </c>
      <c r="B75" s="13" t="s">
        <v>74</v>
      </c>
      <c r="C75" s="51"/>
    </row>
    <row r="76" spans="1:3" x14ac:dyDescent="0.25">
      <c r="A76" s="18"/>
      <c r="B76" s="29" t="s">
        <v>75</v>
      </c>
      <c r="C76" s="62">
        <v>0</v>
      </c>
    </row>
    <row r="77" spans="1:3" x14ac:dyDescent="0.25">
      <c r="A77" s="18"/>
      <c r="B77" s="29" t="s">
        <v>76</v>
      </c>
      <c r="C77" s="63">
        <v>732.83</v>
      </c>
    </row>
    <row r="78" spans="1:3" x14ac:dyDescent="0.25">
      <c r="A78" s="18"/>
      <c r="B78" s="29" t="s">
        <v>77</v>
      </c>
      <c r="C78" s="63">
        <v>826.51</v>
      </c>
    </row>
    <row r="79" spans="1:3" x14ac:dyDescent="0.25">
      <c r="A79" s="18"/>
      <c r="B79" s="29" t="s">
        <v>78</v>
      </c>
      <c r="C79" s="63">
        <v>393.39</v>
      </c>
    </row>
    <row r="80" spans="1:3" x14ac:dyDescent="0.25">
      <c r="A80" s="19"/>
      <c r="B80" s="26" t="s">
        <v>79</v>
      </c>
      <c r="C80" s="63">
        <v>0</v>
      </c>
    </row>
    <row r="81" spans="1:3" x14ac:dyDescent="0.25">
      <c r="A81" s="19"/>
      <c r="B81" s="30" t="s">
        <v>80</v>
      </c>
      <c r="C81" s="63">
        <v>0</v>
      </c>
    </row>
    <row r="82" spans="1:3" x14ac:dyDescent="0.25">
      <c r="A82" s="19"/>
      <c r="B82" s="26" t="s">
        <v>81</v>
      </c>
      <c r="C82" s="63">
        <v>886.22</v>
      </c>
    </row>
    <row r="83" spans="1:3" s="17" customFormat="1" x14ac:dyDescent="0.25">
      <c r="A83" s="19"/>
      <c r="B83" s="31" t="s">
        <v>82</v>
      </c>
      <c r="C83" s="67">
        <v>2068.6999999999998</v>
      </c>
    </row>
    <row r="84" spans="1:3" x14ac:dyDescent="0.25">
      <c r="A84" s="19"/>
      <c r="B84" s="26" t="s">
        <v>83</v>
      </c>
      <c r="C84" s="63">
        <v>0</v>
      </c>
    </row>
    <row r="85" spans="1:3" x14ac:dyDescent="0.25">
      <c r="A85" s="20"/>
      <c r="B85" s="27" t="s">
        <v>84</v>
      </c>
      <c r="C85" s="63">
        <v>300</v>
      </c>
    </row>
    <row r="86" spans="1:3" x14ac:dyDescent="0.25">
      <c r="A86" s="20"/>
      <c r="B86" s="27" t="s">
        <v>85</v>
      </c>
      <c r="C86" s="63">
        <v>339.96</v>
      </c>
    </row>
    <row r="87" spans="1:3" x14ac:dyDescent="0.25">
      <c r="A87" s="20"/>
      <c r="B87" s="27" t="s">
        <v>86</v>
      </c>
      <c r="C87" s="63">
        <v>142.6</v>
      </c>
    </row>
    <row r="88" spans="1:3" ht="31.5" x14ac:dyDescent="0.25">
      <c r="A88" s="20"/>
      <c r="B88" s="28" t="s">
        <v>87</v>
      </c>
      <c r="C88" s="63">
        <v>6816.8</v>
      </c>
    </row>
    <row r="89" spans="1:3" x14ac:dyDescent="0.25">
      <c r="A89" s="20"/>
      <c r="B89" s="27" t="s">
        <v>88</v>
      </c>
      <c r="C89" s="63">
        <v>1113.48</v>
      </c>
    </row>
    <row r="90" spans="1:3" x14ac:dyDescent="0.25">
      <c r="A90" s="20"/>
      <c r="B90" s="27" t="s">
        <v>89</v>
      </c>
      <c r="C90" s="63">
        <v>574.39</v>
      </c>
    </row>
    <row r="91" spans="1:3" x14ac:dyDescent="0.25">
      <c r="A91" s="20"/>
      <c r="B91" s="27" t="s">
        <v>90</v>
      </c>
      <c r="C91" s="63">
        <v>160.74</v>
      </c>
    </row>
    <row r="92" spans="1:3" x14ac:dyDescent="0.25">
      <c r="A92" s="20"/>
      <c r="B92" s="32" t="s">
        <v>91</v>
      </c>
      <c r="C92" s="63">
        <v>1000</v>
      </c>
    </row>
    <row r="93" spans="1:3" ht="16.5" thickBot="1" x14ac:dyDescent="0.3">
      <c r="A93" s="20"/>
      <c r="B93" s="27" t="s">
        <v>48</v>
      </c>
      <c r="C93" s="68">
        <f>SUM(C77:C92)</f>
        <v>15355.619999999999</v>
      </c>
    </row>
    <row r="94" spans="1:3" ht="16.5" thickBot="1" x14ac:dyDescent="0.3">
      <c r="A94" s="10" t="s">
        <v>73</v>
      </c>
      <c r="B94" s="11" t="s">
        <v>92</v>
      </c>
      <c r="C94" s="58">
        <v>0</v>
      </c>
    </row>
    <row r="95" spans="1:3" ht="16.5" thickBot="1" x14ac:dyDescent="0.3">
      <c r="A95" s="57" t="s">
        <v>93</v>
      </c>
      <c r="B95" s="56" t="s">
        <v>94</v>
      </c>
      <c r="C95" s="69">
        <v>34251.359999999993</v>
      </c>
    </row>
    <row r="96" spans="1:3" x14ac:dyDescent="0.25">
      <c r="A96" s="21"/>
      <c r="B96" s="33" t="s">
        <v>95</v>
      </c>
      <c r="C96" s="70">
        <f>C13+C28+C37+C38+C46+C54+C62+C63+C64+C65+C66+C74+C93+C95</f>
        <v>191570.17199999996</v>
      </c>
    </row>
    <row r="97" spans="1:4" s="35" customFormat="1" x14ac:dyDescent="0.25">
      <c r="A97" s="71"/>
      <c r="B97" s="34" t="s">
        <v>100</v>
      </c>
      <c r="C97" s="72">
        <v>156567.96</v>
      </c>
      <c r="D97" s="78"/>
    </row>
    <row r="98" spans="1:4" s="5" customFormat="1" x14ac:dyDescent="0.25">
      <c r="A98" s="71"/>
      <c r="B98" s="34" t="s">
        <v>101</v>
      </c>
      <c r="C98" s="72">
        <v>161513.26</v>
      </c>
    </row>
    <row r="99" spans="1:4" s="5" customFormat="1" x14ac:dyDescent="0.25">
      <c r="A99" s="71"/>
      <c r="B99" s="34" t="s">
        <v>102</v>
      </c>
      <c r="C99" s="72">
        <v>37954.86</v>
      </c>
    </row>
    <row r="100" spans="1:4" s="5" customFormat="1" x14ac:dyDescent="0.25">
      <c r="A100" s="71"/>
      <c r="B100" s="34" t="s">
        <v>103</v>
      </c>
      <c r="C100" s="72">
        <v>49454.48</v>
      </c>
    </row>
    <row r="101" spans="1:4" s="5" customFormat="1" x14ac:dyDescent="0.25">
      <c r="A101" s="73"/>
      <c r="B101" s="34" t="s">
        <v>105</v>
      </c>
      <c r="C101" s="74">
        <f>C98+C100-C96</f>
        <v>19397.568000000058</v>
      </c>
    </row>
    <row r="102" spans="1:4" s="5" customFormat="1" ht="16.5" thickBot="1" x14ac:dyDescent="0.3">
      <c r="A102" s="75"/>
      <c r="B102" s="76" t="s">
        <v>104</v>
      </c>
      <c r="C102" s="77">
        <f>C101+C5</f>
        <v>-16384.985499999922</v>
      </c>
    </row>
    <row r="103" spans="1:4" s="3" customFormat="1" x14ac:dyDescent="0.25">
      <c r="A103" s="36"/>
      <c r="C103" s="2"/>
    </row>
    <row r="104" spans="1:4" s="6" customFormat="1" ht="15" customHeight="1" x14ac:dyDescent="0.25">
      <c r="A104" s="37"/>
      <c r="B104" s="38"/>
    </row>
    <row r="105" spans="1:4" s="6" customFormat="1" ht="15" customHeight="1" x14ac:dyDescent="0.25">
      <c r="A105" s="37"/>
      <c r="B105" s="39"/>
    </row>
    <row r="106" spans="1:4" s="6" customFormat="1" ht="15" customHeight="1" x14ac:dyDescent="0.25">
      <c r="A106" s="40"/>
      <c r="B106" s="38"/>
    </row>
    <row r="107" spans="1:4" s="6" customFormat="1" ht="15" customHeight="1" x14ac:dyDescent="0.25">
      <c r="A107" s="40"/>
      <c r="B107" s="41"/>
    </row>
    <row r="108" spans="1:4" s="6" customFormat="1" ht="15" customHeight="1" x14ac:dyDescent="0.25">
      <c r="A108" s="40"/>
      <c r="B108" s="42"/>
    </row>
    <row r="109" spans="1:4" s="6" customFormat="1" ht="15" customHeight="1" x14ac:dyDescent="0.25">
      <c r="A109" s="40"/>
      <c r="B109" s="41"/>
    </row>
    <row r="110" spans="1:4" s="6" customFormat="1" ht="15" customHeight="1" x14ac:dyDescent="0.25">
      <c r="A110" s="40"/>
      <c r="B110" s="41"/>
    </row>
    <row r="111" spans="1:4" s="6" customFormat="1" ht="15" customHeight="1" x14ac:dyDescent="0.25">
      <c r="A111" s="40"/>
      <c r="B111" s="42"/>
    </row>
    <row r="112" spans="1:4" s="6" customFormat="1" ht="15" customHeight="1" x14ac:dyDescent="0.25">
      <c r="A112" s="40"/>
      <c r="B112" s="41"/>
    </row>
    <row r="113" spans="1:2" s="6" customFormat="1" ht="15" customHeight="1" x14ac:dyDescent="0.2">
      <c r="A113" s="43"/>
      <c r="B113" s="44"/>
    </row>
    <row r="114" spans="1:2" s="6" customFormat="1" ht="15" customHeight="1" x14ac:dyDescent="0.25">
      <c r="A114" s="43"/>
      <c r="B114" s="37"/>
    </row>
  </sheetData>
  <mergeCells count="3">
    <mergeCell ref="A2:B2"/>
    <mergeCell ref="A3:B3"/>
    <mergeCell ref="A1:B1"/>
  </mergeCells>
  <phoneticPr fontId="0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2025-01-22T07:02:21Z</dcterms:created>
  <dcterms:modified xsi:type="dcterms:W3CDTF">2025-03-19T06:36:09Z</dcterms:modified>
</cp:coreProperties>
</file>