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74" i="1"/>
  <c r="C61" i="1"/>
  <c r="C45" i="1"/>
  <c r="C35" i="1"/>
  <c r="C27" i="1"/>
  <c r="C13" i="1"/>
  <c r="C94" i="1" l="1"/>
  <c r="C100" i="1" s="1"/>
  <c r="C101" i="1" s="1"/>
</calcChain>
</file>

<file path=xl/sharedStrings.xml><?xml version="1.0" encoding="utf-8"?>
<sst xmlns="http://schemas.openxmlformats.org/spreadsheetml/2006/main" count="116" uniqueCount="108">
  <si>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</si>
  <si>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</si>
  <si>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</si>
  <si>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</si>
  <si>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</si>
  <si>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</si>
  <si>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</si>
  <si>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</si>
  <si>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</si>
  <si>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</si>
  <si>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</si>
  <si>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</si>
  <si>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</si>
  <si>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</si>
  <si>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</si>
  <si>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</si>
  <si>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</si>
  <si>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</si>
  <si>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</si>
  <si>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</si>
  <si>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</si>
  <si>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</si>
  <si>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</si>
  <si>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</si>
  <si>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</si>
  <si>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</si>
  <si>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</si>
  <si>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</si>
  <si>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</si>
  <si>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</si>
  <si>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</si>
  <si>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</si>
  <si>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</si>
  <si>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</si>
  <si>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</si>
  <si>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</si>
  <si>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</si>
  <si>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</si>
  <si>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</si>
  <si>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</si>
  <si>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</si>
  <si>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</si>
  <si>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</si>
  <si>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</si>
  <si>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</si>
  <si>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</si>
  <si>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</si>
  <si>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</si>
  <si>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</si>
  <si>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</si>
  <si>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</si>
  <si>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</si>
  <si>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</si>
  <si>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</si>
  <si>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</si>
  <si>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</si>
  <si>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</si>
  <si>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</si>
  <si>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</si>
  <si>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</si>
  <si>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</si>
  <si>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</si>
  <si>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</si>
  <si>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</si>
  <si>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</si>
  <si>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</si>
  <si>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</si>
  <si>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</si>
  <si>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</si>
  <si>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</si>
  <si>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 xml:space="preserve">поверка теплосчетчика 20.11.2024г. </t>
  </si>
  <si>
    <t>Замена комплекта термометров</t>
  </si>
  <si>
    <t xml:space="preserve"> Текущий ремонт (непредвиденные работы)</t>
  </si>
  <si>
    <t>Текущий ремонт электрооборудования</t>
  </si>
  <si>
    <t>очистка корпуса ВРУ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</si>
  <si>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</si>
  <si>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светильника  ЛУЧ в МОП (2 подъезд)</t>
  </si>
  <si>
    <t>Текущий ремонт систем ВиК</t>
  </si>
  <si>
    <t>замена общедомового прибора ХВС Ду 15мм ITELMA</t>
  </si>
  <si>
    <t>Текущий ремонт систем конструктивных элементов</t>
  </si>
  <si>
    <t>очистка кровли от снежных наносов и сосулей с телевышки</t>
  </si>
  <si>
    <t>работа телевышки</t>
  </si>
  <si>
    <t>очистка козырьков входа от снега (2шт)</t>
  </si>
  <si>
    <t>установка дверной скобы на чердачный люк</t>
  </si>
  <si>
    <t>Покраска контейнеров</t>
  </si>
  <si>
    <t xml:space="preserve">утепление подвальной двери войлоком </t>
  </si>
  <si>
    <t>ремонт замка с высверливанием личинки и установкой новой личинки</t>
  </si>
  <si>
    <t>утепление трубы теплоизоляцией в тамбуре 1 подъезда</t>
  </si>
  <si>
    <t>Содержание антенн и запирающих устройств</t>
  </si>
  <si>
    <t>Управление многоквартирным домом</t>
  </si>
  <si>
    <t>Сумма затрат по дому в год</t>
  </si>
  <si>
    <t>Сумма затрат по дому в год с ремонтом</t>
  </si>
  <si>
    <t>по управлению и обслуживанию</t>
  </si>
  <si>
    <t>МКД по ул.Полевая 9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</si>
  <si>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</si>
  <si>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</si>
  <si>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</si>
  <si>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</si>
  <si>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(начислено)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</si>
  <si>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</si>
  <si>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</si>
  <si>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</si>
  <si>
    <t>1.</t>
  </si>
  <si>
    <t>Содержание помещений общего пользования</t>
  </si>
  <si>
    <t>2.</t>
  </si>
  <si>
    <t>3.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</si>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</sst>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7" fillId="0" borderId="1" xfId="0" applyNumberFormat="1" applyFont="1" applyBorder="1"/>
    <xf numFmtId="2" fontId="4" fillId="0" borderId="2" xfId="1" applyNumberFormat="1" applyFont="1" applyBorder="1" applyAlignment="1">
      <alignment wrapText="1"/>
    </xf>
    <xf numFmtId="0" fontId="3" fillId="0" borderId="1" xfId="0" applyFont="1" applyFill="1" applyBorder="1"/>
    <xf numFmtId="2" fontId="6" fillId="0" borderId="3" xfId="0" applyNumberFormat="1" applyFont="1" applyBorder="1"/>
    <xf numFmtId="2" fontId="6" fillId="0" borderId="4" xfId="0" applyNumberFormat="1" applyFont="1" applyBorder="1"/>
    <xf numFmtId="2" fontId="7" fillId="0" borderId="5" xfId="0" applyNumberFormat="1" applyFont="1" applyBorder="1"/>
    <xf numFmtId="2" fontId="6" fillId="0" borderId="1" xfId="0" applyNumberFormat="1" applyFont="1" applyBorder="1"/>
    <xf numFmtId="2" fontId="7" fillId="0" borderId="6" xfId="0" applyNumberFormat="1" applyFont="1" applyBorder="1"/>
    <xf numFmtId="2" fontId="3" fillId="0" borderId="4" xfId="0" applyNumberFormat="1" applyFont="1" applyBorder="1"/>
    <xf numFmtId="2" fontId="7" fillId="0" borderId="3" xfId="0" applyNumberFormat="1" applyFont="1" applyBorder="1"/>
    <xf numFmtId="2" fontId="4" fillId="0" borderId="4" xfId="1" applyNumberFormat="1" applyFont="1" applyFill="1" applyBorder="1" applyAlignment="1"/>
    <xf numFmtId="2" fontId="4" fillId="0" borderId="4" xfId="1" applyNumberFormat="1" applyFont="1" applyBorder="1" applyAlignment="1">
      <alignment wrapText="1"/>
    </xf>
    <xf numFmtId="2" fontId="4" fillId="0" borderId="7" xfId="1" applyNumberFormat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3" fillId="0" borderId="11" xfId="0" applyFont="1" applyBorder="1"/>
    <xf numFmtId="0" fontId="3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1" xfId="1" applyFont="1" applyBorder="1"/>
    <xf numFmtId="0" fontId="4" fillId="0" borderId="13" xfId="1" applyFont="1" applyBorder="1"/>
    <xf numFmtId="0" fontId="3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" fontId="4" fillId="0" borderId="3" xfId="0" applyNumberFormat="1" applyFont="1" applyBorder="1" applyAlignment="1">
      <alignment wrapText="1"/>
    </xf>
    <xf numFmtId="49" fontId="4" fillId="0" borderId="4" xfId="0" applyNumberFormat="1" applyFont="1" applyBorder="1" applyAlignment="1"/>
    <xf numFmtId="49" fontId="4" fillId="0" borderId="3" xfId="0" applyNumberFormat="1" applyFont="1" applyBorder="1" applyAlignment="1"/>
    <xf numFmtId="49" fontId="4" fillId="0" borderId="5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2" fontId="3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topLeftCell="A72" workbookViewId="0">
      <selection activeCell="C100" sqref="C100:C101"/>
    </sheetView>
  </sheetViews>
  <sheetFormatPr defaultColWidth="11" defaultRowHeight="15.75" x14ac:dyDescent="0.25"/>
  <cols>
    <col min="1" max="1" width="5.28515625" style="6" customWidth="1"/>
    <col min="2" max="2" width="78.140625" style="7" customWidth="1"/>
    <col min="3" max="3" width="14.28515625" style="6" customWidth="1"/>
    <col min="4" max="187" width="11" style="6"/>
    <col min="188" max="188" width="5.28515625" style="6" customWidth="1"/>
    <col min="189" max="189" width="45.7109375" style="6" customWidth="1"/>
    <col min="190" max="190" width="7.42578125" style="6" customWidth="1"/>
    <col min="191" max="195" width="0" style="6" hidden="1" customWidth="1"/>
    <col min="196" max="196" width="7" style="6" customWidth="1"/>
    <col min="197" max="197" width="7.5703125" style="6" customWidth="1"/>
    <col min="198" max="198" width="6.42578125" style="6" customWidth="1"/>
    <col min="199" max="199" width="6.140625" style="6" customWidth="1"/>
    <col min="200" max="200" width="11.42578125" style="6" customWidth="1"/>
    <col min="201" max="220" width="11" style="6"/>
    <col min="221" max="221" width="9.7109375" style="6" customWidth="1"/>
    <col min="222" max="222" width="9.140625" style="6" customWidth="1"/>
    <col min="223" max="223" width="9.28515625" style="6" customWidth="1"/>
    <col min="224" max="224" width="10" style="6" customWidth="1"/>
    <col min="225" max="225" width="9.85546875" style="6" customWidth="1"/>
    <col min="226" max="226" width="9" style="6" customWidth="1"/>
    <col min="227" max="227" width="10.140625" style="6" customWidth="1"/>
    <col min="228" max="228" width="12" style="6" customWidth="1"/>
    <col min="229" max="232" width="11" style="6"/>
    <col min="233" max="233" width="8.7109375" style="6" customWidth="1"/>
    <col min="234" max="234" width="8.42578125" style="6" customWidth="1"/>
    <col min="235" max="235" width="8.28515625" style="6" customWidth="1"/>
    <col min="236" max="236" width="10.140625" style="6" customWidth="1"/>
    <col min="237" max="239" width="9.7109375" style="6" customWidth="1"/>
    <col min="240" max="240" width="14" style="6" customWidth="1"/>
    <col min="241" max="248" width="9.7109375" style="6" customWidth="1"/>
    <col min="249" max="16384" width="11" style="6"/>
  </cols>
  <sheetData>
    <row r="1" spans="1:3" s="2" customFormat="1" x14ac:dyDescent="0.25">
      <c r="A1" s="59" t="s">
        <v>94</v>
      </c>
      <c r="B1" s="59"/>
      <c r="C1" s="1"/>
    </row>
    <row r="2" spans="1:3" s="2" customFormat="1" ht="12.75" customHeight="1" x14ac:dyDescent="0.25">
      <c r="A2" s="59" t="s">
        <v>92</v>
      </c>
      <c r="B2" s="59"/>
      <c r="C2" s="1"/>
    </row>
    <row r="3" spans="1:3" s="2" customFormat="1" x14ac:dyDescent="0.25">
      <c r="A3" s="59" t="s">
        <v>93</v>
      </c>
      <c r="B3" s="59"/>
      <c r="C3" s="1"/>
    </row>
    <row r="4" spans="1:3" s="2" customFormat="1" ht="9.75" customHeight="1" thickBot="1" x14ac:dyDescent="0.3">
      <c r="A4" s="3"/>
      <c r="B4" s="3"/>
      <c r="C4" s="1"/>
    </row>
    <row r="5" spans="1:3" s="4" customFormat="1" ht="16.5" thickBot="1" x14ac:dyDescent="0.3">
      <c r="A5" s="43"/>
      <c r="B5" s="24" t="s">
        <v>95</v>
      </c>
      <c r="C5" s="12">
        <v>-145001.68157777766</v>
      </c>
    </row>
    <row r="6" spans="1:3" s="2" customFormat="1" ht="16.5" thickBot="1" x14ac:dyDescent="0.3">
      <c r="A6" s="44" t="s">
        <v>102</v>
      </c>
      <c r="B6" s="25" t="s">
        <v>103</v>
      </c>
      <c r="C6" s="13"/>
    </row>
    <row r="7" spans="1:3" x14ac:dyDescent="0.25">
      <c r="A7" s="45"/>
      <c r="B7" s="26" t="s">
        <v>0</v>
      </c>
      <c r="C7" s="14">
        <v>10021.008</v>
      </c>
    </row>
    <row r="8" spans="1:3" hidden="1" x14ac:dyDescent="0.25">
      <c r="A8" s="46"/>
      <c r="B8" s="27" t="s">
        <v>1</v>
      </c>
      <c r="C8" s="15"/>
    </row>
    <row r="9" spans="1:3" x14ac:dyDescent="0.25">
      <c r="A9" s="46"/>
      <c r="B9" s="27" t="s">
        <v>2</v>
      </c>
      <c r="C9" s="15">
        <v>12319.679999999995</v>
      </c>
    </row>
    <row r="10" spans="1:3" hidden="1" x14ac:dyDescent="0.25">
      <c r="A10" s="46"/>
      <c r="B10" s="27" t="s">
        <v>3</v>
      </c>
      <c r="C10" s="15">
        <v>0</v>
      </c>
    </row>
    <row r="11" spans="1:3" ht="20.25" customHeight="1" x14ac:dyDescent="0.25">
      <c r="A11" s="47"/>
      <c r="B11" s="28" t="s">
        <v>4</v>
      </c>
      <c r="C11" s="15">
        <v>1697.5840000000001</v>
      </c>
    </row>
    <row r="12" spans="1:3" x14ac:dyDescent="0.25">
      <c r="A12" s="46"/>
      <c r="B12" s="27" t="s">
        <v>5</v>
      </c>
      <c r="C12" s="15">
        <v>0</v>
      </c>
    </row>
    <row r="13" spans="1:3" ht="16.5" thickBot="1" x14ac:dyDescent="0.3">
      <c r="A13" s="48"/>
      <c r="B13" s="29" t="s">
        <v>6</v>
      </c>
      <c r="C13" s="16">
        <f>SUM(C7:C12)</f>
        <v>24038.271999999994</v>
      </c>
    </row>
    <row r="14" spans="1:3" ht="16.5" thickBot="1" x14ac:dyDescent="0.3">
      <c r="A14" s="49"/>
      <c r="B14" s="30" t="s">
        <v>7</v>
      </c>
      <c r="C14" s="17"/>
    </row>
    <row r="15" spans="1:3" ht="19.5" customHeight="1" x14ac:dyDescent="0.25">
      <c r="A15" s="47"/>
      <c r="B15" s="28" t="s">
        <v>8</v>
      </c>
      <c r="C15" s="14">
        <v>0</v>
      </c>
    </row>
    <row r="16" spans="1:3" ht="17.25" customHeight="1" x14ac:dyDescent="0.25">
      <c r="A16" s="46"/>
      <c r="B16" s="31" t="s">
        <v>9</v>
      </c>
      <c r="C16" s="15">
        <v>0</v>
      </c>
    </row>
    <row r="17" spans="1:3" ht="18.75" customHeight="1" x14ac:dyDescent="0.25">
      <c r="A17" s="48"/>
      <c r="B17" s="32" t="s">
        <v>10</v>
      </c>
      <c r="C17" s="15">
        <v>0</v>
      </c>
    </row>
    <row r="18" spans="1:3" x14ac:dyDescent="0.25">
      <c r="A18" s="48"/>
      <c r="B18" s="29" t="s">
        <v>11</v>
      </c>
      <c r="C18" s="15">
        <v>0</v>
      </c>
    </row>
    <row r="19" spans="1:3" ht="16.5" thickBot="1" x14ac:dyDescent="0.3">
      <c r="A19" s="48"/>
      <c r="B19" s="29" t="s">
        <v>6</v>
      </c>
      <c r="C19" s="16">
        <v>0</v>
      </c>
    </row>
    <row r="20" spans="1:3" ht="16.5" thickBot="1" x14ac:dyDescent="0.3">
      <c r="A20" s="49" t="s">
        <v>104</v>
      </c>
      <c r="B20" s="33" t="s">
        <v>13</v>
      </c>
      <c r="C20" s="17"/>
    </row>
    <row r="21" spans="1:3" ht="37.5" customHeight="1" x14ac:dyDescent="0.25">
      <c r="A21" s="47"/>
      <c r="B21" s="28" t="s">
        <v>14</v>
      </c>
      <c r="C21" s="14">
        <v>1422.528</v>
      </c>
    </row>
    <row r="22" spans="1:3" ht="14.25" customHeight="1" x14ac:dyDescent="0.25">
      <c r="A22" s="46"/>
      <c r="B22" s="31" t="s">
        <v>15</v>
      </c>
      <c r="C22" s="15">
        <v>0</v>
      </c>
    </row>
    <row r="23" spans="1:3" ht="14.25" customHeight="1" x14ac:dyDescent="0.25">
      <c r="A23" s="46"/>
      <c r="B23" s="31" t="s">
        <v>16</v>
      </c>
      <c r="C23" s="15">
        <v>0</v>
      </c>
    </row>
    <row r="24" spans="1:3" x14ac:dyDescent="0.25">
      <c r="A24" s="46"/>
      <c r="B24" s="27" t="s">
        <v>17</v>
      </c>
      <c r="C24" s="15">
        <v>469.09800000000001</v>
      </c>
    </row>
    <row r="25" spans="1:3" x14ac:dyDescent="0.25">
      <c r="A25" s="48"/>
      <c r="B25" s="29" t="s">
        <v>18</v>
      </c>
      <c r="C25" s="15">
        <v>0</v>
      </c>
    </row>
    <row r="26" spans="1:3" x14ac:dyDescent="0.25">
      <c r="A26" s="48"/>
      <c r="B26" s="29" t="s">
        <v>19</v>
      </c>
      <c r="C26" s="15">
        <v>0</v>
      </c>
    </row>
    <row r="27" spans="1:3" ht="16.5" thickBot="1" x14ac:dyDescent="0.3">
      <c r="A27" s="48"/>
      <c r="B27" s="29" t="s">
        <v>6</v>
      </c>
      <c r="C27" s="16">
        <f>SUM(C21:C26)</f>
        <v>1891.626</v>
      </c>
    </row>
    <row r="28" spans="1:3" ht="16.5" thickBot="1" x14ac:dyDescent="0.3">
      <c r="A28" s="49" t="s">
        <v>105</v>
      </c>
      <c r="B28" s="33" t="s">
        <v>21</v>
      </c>
      <c r="C28" s="17"/>
    </row>
    <row r="29" spans="1:3" x14ac:dyDescent="0.25">
      <c r="A29" s="50"/>
      <c r="B29" s="26" t="s">
        <v>22</v>
      </c>
      <c r="C29" s="14">
        <v>469.09799999999996</v>
      </c>
    </row>
    <row r="30" spans="1:3" ht="39.75" customHeight="1" x14ac:dyDescent="0.25">
      <c r="A30" s="51"/>
      <c r="B30" s="31" t="s">
        <v>23</v>
      </c>
      <c r="C30" s="15">
        <v>9212.9720000000016</v>
      </c>
    </row>
    <row r="31" spans="1:3" ht="42.75" customHeight="1" x14ac:dyDescent="0.25">
      <c r="A31" s="51"/>
      <c r="B31" s="31" t="s">
        <v>24</v>
      </c>
      <c r="C31" s="15">
        <v>3160.5360000000001</v>
      </c>
    </row>
    <row r="32" spans="1:3" ht="39" customHeight="1" x14ac:dyDescent="0.25">
      <c r="A32" s="51"/>
      <c r="B32" s="31" t="s">
        <v>25</v>
      </c>
      <c r="C32" s="15">
        <v>0</v>
      </c>
    </row>
    <row r="33" spans="1:3" ht="39" customHeight="1" x14ac:dyDescent="0.25">
      <c r="A33" s="51"/>
      <c r="B33" s="31" t="s">
        <v>26</v>
      </c>
      <c r="C33" s="15">
        <v>145.80000000000004</v>
      </c>
    </row>
    <row r="34" spans="1:3" ht="34.5" customHeight="1" x14ac:dyDescent="0.25">
      <c r="A34" s="51"/>
      <c r="B34" s="31" t="s">
        <v>27</v>
      </c>
      <c r="C34" s="15">
        <v>5472.1440000000002</v>
      </c>
    </row>
    <row r="35" spans="1:3" ht="16.5" thickBot="1" x14ac:dyDescent="0.3">
      <c r="A35" s="52"/>
      <c r="B35" s="32" t="s">
        <v>6</v>
      </c>
      <c r="C35" s="16">
        <f>SUM(C29:C34)</f>
        <v>18460.550000000003</v>
      </c>
    </row>
    <row r="36" spans="1:3" ht="16.5" thickBot="1" x14ac:dyDescent="0.3">
      <c r="A36" s="49" t="s">
        <v>106</v>
      </c>
      <c r="B36" s="33" t="s">
        <v>29</v>
      </c>
      <c r="C36" s="11">
        <v>0</v>
      </c>
    </row>
    <row r="37" spans="1:3" ht="16.5" thickBot="1" x14ac:dyDescent="0.3">
      <c r="A37" s="53" t="s">
        <v>107</v>
      </c>
      <c r="B37" s="34" t="s">
        <v>31</v>
      </c>
      <c r="C37" s="18">
        <v>356.98</v>
      </c>
    </row>
    <row r="38" spans="1:3" ht="32.25" thickBot="1" x14ac:dyDescent="0.3">
      <c r="A38" s="49" t="s">
        <v>12</v>
      </c>
      <c r="B38" s="35" t="s">
        <v>33</v>
      </c>
      <c r="C38" s="17"/>
    </row>
    <row r="39" spans="1:3" ht="22.5" customHeight="1" x14ac:dyDescent="0.25">
      <c r="A39" s="50"/>
      <c r="B39" s="28" t="s">
        <v>33</v>
      </c>
      <c r="C39" s="14">
        <v>0</v>
      </c>
    </row>
    <row r="40" spans="1:3" x14ac:dyDescent="0.25">
      <c r="A40" s="51"/>
      <c r="B40" s="26" t="s">
        <v>34</v>
      </c>
      <c r="C40" s="15">
        <v>5048.08</v>
      </c>
    </row>
    <row r="41" spans="1:3" x14ac:dyDescent="0.25">
      <c r="A41" s="51"/>
      <c r="B41" s="27" t="s">
        <v>35</v>
      </c>
      <c r="C41" s="15">
        <v>5067.3999999999996</v>
      </c>
    </row>
    <row r="42" spans="1:3" x14ac:dyDescent="0.25">
      <c r="A42" s="51"/>
      <c r="B42" s="27" t="s">
        <v>36</v>
      </c>
      <c r="C42" s="15">
        <v>2683.2000000000003</v>
      </c>
    </row>
    <row r="43" spans="1:3" x14ac:dyDescent="0.25">
      <c r="A43" s="51"/>
      <c r="B43" s="27" t="s">
        <v>37</v>
      </c>
      <c r="C43" s="15">
        <v>187.2</v>
      </c>
    </row>
    <row r="44" spans="1:3" x14ac:dyDescent="0.25">
      <c r="A44" s="51"/>
      <c r="B44" s="27" t="s">
        <v>38</v>
      </c>
      <c r="C44" s="15">
        <v>736.56</v>
      </c>
    </row>
    <row r="45" spans="1:3" ht="16.5" thickBot="1" x14ac:dyDescent="0.3">
      <c r="A45" s="52"/>
      <c r="B45" s="29" t="s">
        <v>6</v>
      </c>
      <c r="C45" s="16">
        <f>SUM(C40:C44)</f>
        <v>13722.44</v>
      </c>
    </row>
    <row r="46" spans="1:3" ht="16.5" thickBot="1" x14ac:dyDescent="0.3">
      <c r="A46" s="49" t="s">
        <v>20</v>
      </c>
      <c r="B46" s="33" t="s">
        <v>40</v>
      </c>
      <c r="C46" s="17"/>
    </row>
    <row r="47" spans="1:3" hidden="1" x14ac:dyDescent="0.25">
      <c r="A47" s="50"/>
      <c r="B47" s="26" t="s">
        <v>41</v>
      </c>
      <c r="C47" s="14">
        <v>0</v>
      </c>
    </row>
    <row r="48" spans="1:3" hidden="1" x14ac:dyDescent="0.25">
      <c r="A48" s="52"/>
      <c r="B48" s="26" t="s">
        <v>42</v>
      </c>
      <c r="C48" s="15">
        <v>0</v>
      </c>
    </row>
    <row r="49" spans="1:3" ht="30" hidden="1" customHeight="1" x14ac:dyDescent="0.25">
      <c r="A49" s="52"/>
      <c r="B49" s="31" t="s">
        <v>43</v>
      </c>
      <c r="C49" s="15">
        <v>0</v>
      </c>
    </row>
    <row r="50" spans="1:3" x14ac:dyDescent="0.25">
      <c r="A50" s="52"/>
      <c r="B50" s="27" t="s">
        <v>44</v>
      </c>
      <c r="C50" s="15">
        <v>0</v>
      </c>
    </row>
    <row r="51" spans="1:3" x14ac:dyDescent="0.25">
      <c r="A51" s="52"/>
      <c r="B51" s="29" t="s">
        <v>45</v>
      </c>
      <c r="C51" s="15">
        <v>78.94</v>
      </c>
    </row>
    <row r="52" spans="1:3" x14ac:dyDescent="0.25">
      <c r="A52" s="52"/>
      <c r="B52" s="29" t="s">
        <v>46</v>
      </c>
      <c r="C52" s="15">
        <v>0</v>
      </c>
    </row>
    <row r="53" spans="1:3" ht="16.5" thickBot="1" x14ac:dyDescent="0.3">
      <c r="A53" s="52"/>
      <c r="B53" s="29" t="s">
        <v>47</v>
      </c>
      <c r="C53" s="16">
        <v>78.94</v>
      </c>
    </row>
    <row r="54" spans="1:3" ht="16.5" thickBot="1" x14ac:dyDescent="0.3">
      <c r="A54" s="49" t="s">
        <v>28</v>
      </c>
      <c r="B54" s="33" t="s">
        <v>49</v>
      </c>
      <c r="C54" s="17"/>
    </row>
    <row r="55" spans="1:3" ht="38.25" customHeight="1" x14ac:dyDescent="0.25">
      <c r="A55" s="50"/>
      <c r="B55" s="28" t="s">
        <v>50</v>
      </c>
      <c r="C55" s="14">
        <v>977.61599999999999</v>
      </c>
    </row>
    <row r="56" spans="1:3" ht="24" hidden="1" customHeight="1" x14ac:dyDescent="0.25">
      <c r="A56" s="50"/>
      <c r="B56" s="28" t="s">
        <v>51</v>
      </c>
      <c r="C56" s="15">
        <v>0</v>
      </c>
    </row>
    <row r="57" spans="1:3" ht="37.5" customHeight="1" x14ac:dyDescent="0.25">
      <c r="A57" s="51"/>
      <c r="B57" s="31" t="s">
        <v>52</v>
      </c>
      <c r="C57" s="15">
        <v>3910.4639999999999</v>
      </c>
    </row>
    <row r="58" spans="1:3" ht="36" customHeight="1" x14ac:dyDescent="0.25">
      <c r="A58" s="51"/>
      <c r="B58" s="31" t="s">
        <v>53</v>
      </c>
      <c r="C58" s="15">
        <v>2932.848</v>
      </c>
    </row>
    <row r="59" spans="1:3" ht="38.25" customHeight="1" x14ac:dyDescent="0.25">
      <c r="A59" s="51"/>
      <c r="B59" s="31" t="s">
        <v>54</v>
      </c>
      <c r="C59" s="15">
        <v>2475.576</v>
      </c>
    </row>
    <row r="60" spans="1:3" ht="24.75" customHeight="1" x14ac:dyDescent="0.25">
      <c r="A60" s="52"/>
      <c r="B60" s="32" t="s">
        <v>55</v>
      </c>
      <c r="C60" s="15">
        <v>0</v>
      </c>
    </row>
    <row r="61" spans="1:3" ht="16.5" thickBot="1" x14ac:dyDescent="0.3">
      <c r="A61" s="52"/>
      <c r="B61" s="29" t="s">
        <v>47</v>
      </c>
      <c r="C61" s="16">
        <f>SUM(C55:C60)</f>
        <v>10296.504000000001</v>
      </c>
    </row>
    <row r="62" spans="1:3" ht="37.5" customHeight="1" thickBot="1" x14ac:dyDescent="0.3">
      <c r="A62" s="49" t="s">
        <v>30</v>
      </c>
      <c r="B62" s="35" t="s">
        <v>57</v>
      </c>
      <c r="C62" s="11">
        <v>4919.6159999999991</v>
      </c>
    </row>
    <row r="63" spans="1:3" ht="16.5" thickBot="1" x14ac:dyDescent="0.3">
      <c r="A63" s="53" t="s">
        <v>32</v>
      </c>
      <c r="B63" s="34" t="s">
        <v>59</v>
      </c>
      <c r="C63" s="18">
        <v>1371.8159999999998</v>
      </c>
    </row>
    <row r="64" spans="1:3" ht="16.5" thickBot="1" x14ac:dyDescent="0.3">
      <c r="A64" s="49" t="s">
        <v>39</v>
      </c>
      <c r="B64" s="33" t="s">
        <v>61</v>
      </c>
      <c r="C64" s="11">
        <v>466.56</v>
      </c>
    </row>
    <row r="65" spans="1:3" ht="16.5" thickBot="1" x14ac:dyDescent="0.3">
      <c r="A65" s="53" t="s">
        <v>48</v>
      </c>
      <c r="B65" s="34" t="s">
        <v>63</v>
      </c>
      <c r="C65" s="18">
        <v>0</v>
      </c>
    </row>
    <row r="66" spans="1:3" ht="16.5" thickBot="1" x14ac:dyDescent="0.3">
      <c r="A66" s="49" t="s">
        <v>56</v>
      </c>
      <c r="B66" s="33" t="s">
        <v>64</v>
      </c>
      <c r="C66" s="17"/>
    </row>
    <row r="67" spans="1:3" x14ac:dyDescent="0.25">
      <c r="A67" s="50"/>
      <c r="B67" s="26" t="s">
        <v>65</v>
      </c>
      <c r="C67" s="14">
        <v>5470.44</v>
      </c>
    </row>
    <row r="68" spans="1:3" x14ac:dyDescent="0.25">
      <c r="A68" s="46"/>
      <c r="B68" s="27" t="s">
        <v>66</v>
      </c>
      <c r="C68" s="15">
        <v>4122.1200000000008</v>
      </c>
    </row>
    <row r="69" spans="1:3" ht="36.75" customHeight="1" x14ac:dyDescent="0.25">
      <c r="A69" s="46"/>
      <c r="B69" s="31" t="s">
        <v>67</v>
      </c>
      <c r="C69" s="15">
        <v>4013.3999999999992</v>
      </c>
    </row>
    <row r="70" spans="1:3" ht="39" customHeight="1" x14ac:dyDescent="0.25">
      <c r="A70" s="46"/>
      <c r="B70" s="31" t="s">
        <v>68</v>
      </c>
      <c r="C70" s="15">
        <v>4013.3999999999992</v>
      </c>
    </row>
    <row r="71" spans="1:3" ht="35.25" customHeight="1" x14ac:dyDescent="0.25">
      <c r="A71" s="48"/>
      <c r="B71" s="32" t="s">
        <v>69</v>
      </c>
      <c r="C71" s="15">
        <v>4013.3999999999992</v>
      </c>
    </row>
    <row r="72" spans="1:3" ht="16.5" customHeight="1" x14ac:dyDescent="0.25">
      <c r="A72" s="48"/>
      <c r="B72" s="32" t="s">
        <v>70</v>
      </c>
      <c r="C72" s="15">
        <v>14000</v>
      </c>
    </row>
    <row r="73" spans="1:3" ht="16.5" customHeight="1" x14ac:dyDescent="0.25">
      <c r="A73" s="48"/>
      <c r="B73" s="32" t="s">
        <v>71</v>
      </c>
      <c r="C73" s="15">
        <v>2000</v>
      </c>
    </row>
    <row r="74" spans="1:3" ht="16.5" thickBot="1" x14ac:dyDescent="0.3">
      <c r="A74" s="48"/>
      <c r="B74" s="29" t="s">
        <v>47</v>
      </c>
      <c r="C74" s="16">
        <f>SUM(C67:C73)</f>
        <v>37632.759999999995</v>
      </c>
    </row>
    <row r="75" spans="1:3" ht="16.5" thickBot="1" x14ac:dyDescent="0.3">
      <c r="A75" s="49" t="s">
        <v>58</v>
      </c>
      <c r="B75" s="33" t="s">
        <v>72</v>
      </c>
      <c r="C75" s="17"/>
    </row>
    <row r="76" spans="1:3" x14ac:dyDescent="0.25">
      <c r="A76" s="50"/>
      <c r="B76" s="26" t="s">
        <v>73</v>
      </c>
      <c r="C76" s="14"/>
    </row>
    <row r="77" spans="1:3" x14ac:dyDescent="0.25">
      <c r="A77" s="50"/>
      <c r="B77" s="26" t="s">
        <v>74</v>
      </c>
      <c r="C77" s="15"/>
    </row>
    <row r="78" spans="1:3" ht="31.5" x14ac:dyDescent="0.25">
      <c r="A78" s="50"/>
      <c r="B78" s="28" t="s">
        <v>75</v>
      </c>
      <c r="C78" s="15">
        <v>0</v>
      </c>
    </row>
    <row r="79" spans="1:3" x14ac:dyDescent="0.25">
      <c r="A79" s="50"/>
      <c r="B79" s="28" t="s">
        <v>76</v>
      </c>
      <c r="C79" s="15">
        <v>2127.7199999999998</v>
      </c>
    </row>
    <row r="80" spans="1:3" x14ac:dyDescent="0.25">
      <c r="A80" s="51"/>
      <c r="B80" s="27" t="s">
        <v>77</v>
      </c>
      <c r="C80" s="15">
        <v>0</v>
      </c>
    </row>
    <row r="81" spans="1:4" x14ac:dyDescent="0.25">
      <c r="A81" s="51"/>
      <c r="B81" s="36" t="s">
        <v>78</v>
      </c>
      <c r="C81" s="19">
        <v>2068.6999999999998</v>
      </c>
    </row>
    <row r="82" spans="1:4" x14ac:dyDescent="0.25">
      <c r="A82" s="51"/>
      <c r="B82" s="27" t="s">
        <v>79</v>
      </c>
      <c r="C82" s="15">
        <v>0</v>
      </c>
    </row>
    <row r="83" spans="1:4" x14ac:dyDescent="0.25">
      <c r="A83" s="52"/>
      <c r="B83" s="29" t="s">
        <v>80</v>
      </c>
      <c r="C83" s="15">
        <v>180.95</v>
      </c>
    </row>
    <row r="84" spans="1:4" x14ac:dyDescent="0.25">
      <c r="A84" s="52"/>
      <c r="B84" s="29" t="s">
        <v>81</v>
      </c>
      <c r="C84" s="15">
        <v>1050</v>
      </c>
    </row>
    <row r="85" spans="1:4" x14ac:dyDescent="0.25">
      <c r="A85" s="52"/>
      <c r="B85" s="32" t="s">
        <v>82</v>
      </c>
      <c r="C85" s="15">
        <v>361.9</v>
      </c>
    </row>
    <row r="86" spans="1:4" x14ac:dyDescent="0.25">
      <c r="A86" s="52"/>
      <c r="B86" s="29" t="s">
        <v>83</v>
      </c>
      <c r="C86" s="15">
        <v>339.96</v>
      </c>
    </row>
    <row r="87" spans="1:4" x14ac:dyDescent="0.25">
      <c r="A87" s="52"/>
      <c r="B87" s="29" t="s">
        <v>84</v>
      </c>
      <c r="C87" s="15">
        <v>406</v>
      </c>
    </row>
    <row r="88" spans="1:4" x14ac:dyDescent="0.25">
      <c r="A88" s="52"/>
      <c r="B88" s="29" t="s">
        <v>85</v>
      </c>
      <c r="C88" s="15">
        <v>618.6</v>
      </c>
    </row>
    <row r="89" spans="1:4" ht="23.25" customHeight="1" x14ac:dyDescent="0.25">
      <c r="A89" s="52"/>
      <c r="B89" s="32" t="s">
        <v>86</v>
      </c>
      <c r="C89" s="15">
        <v>924.39</v>
      </c>
    </row>
    <row r="90" spans="1:4" ht="21" customHeight="1" x14ac:dyDescent="0.25">
      <c r="A90" s="52"/>
      <c r="B90" s="32" t="s">
        <v>87</v>
      </c>
      <c r="C90" s="15">
        <v>182.215</v>
      </c>
    </row>
    <row r="91" spans="1:4" ht="16.5" thickBot="1" x14ac:dyDescent="0.3">
      <c r="A91" s="54"/>
      <c r="B91" s="37" t="s">
        <v>47</v>
      </c>
      <c r="C91" s="16">
        <f>SUM(C77:C90)</f>
        <v>8260.4349999999995</v>
      </c>
    </row>
    <row r="92" spans="1:4" ht="16.5" thickBot="1" x14ac:dyDescent="0.3">
      <c r="A92" s="49" t="s">
        <v>60</v>
      </c>
      <c r="B92" s="30" t="s">
        <v>88</v>
      </c>
      <c r="C92" s="11">
        <v>0</v>
      </c>
    </row>
    <row r="93" spans="1:4" ht="16.5" thickBot="1" x14ac:dyDescent="0.3">
      <c r="A93" s="49" t="s">
        <v>62</v>
      </c>
      <c r="B93" s="38" t="s">
        <v>89</v>
      </c>
      <c r="C93" s="11">
        <v>23604.696000000007</v>
      </c>
    </row>
    <row r="94" spans="1:4" x14ac:dyDescent="0.25">
      <c r="A94" s="46"/>
      <c r="B94" s="39" t="s">
        <v>90</v>
      </c>
      <c r="C94" s="20">
        <f>C13+C19+C27+C35+C37+C45+C53+C61+C62+C63+C64+C74+C91+C93</f>
        <v>145101.19500000001</v>
      </c>
    </row>
    <row r="95" spans="1:4" hidden="1" x14ac:dyDescent="0.25">
      <c r="A95" s="48"/>
      <c r="B95" s="40" t="s">
        <v>91</v>
      </c>
      <c r="C95" s="15">
        <v>0</v>
      </c>
    </row>
    <row r="96" spans="1:4" s="8" customFormat="1" x14ac:dyDescent="0.25">
      <c r="A96" s="55"/>
      <c r="B96" s="41" t="s">
        <v>96</v>
      </c>
      <c r="C96" s="21">
        <v>92403.06</v>
      </c>
      <c r="D96" s="58"/>
    </row>
    <row r="97" spans="1:3" s="4" customFormat="1" x14ac:dyDescent="0.25">
      <c r="A97" s="55"/>
      <c r="B97" s="41" t="s">
        <v>97</v>
      </c>
      <c r="C97" s="21">
        <v>84326.64</v>
      </c>
    </row>
    <row r="98" spans="1:3" s="4" customFormat="1" x14ac:dyDescent="0.25">
      <c r="A98" s="55"/>
      <c r="B98" s="41" t="s">
        <v>98</v>
      </c>
      <c r="C98" s="21">
        <v>7834.79</v>
      </c>
    </row>
    <row r="99" spans="1:3" s="4" customFormat="1" x14ac:dyDescent="0.25">
      <c r="A99" s="55"/>
      <c r="B99" s="41" t="s">
        <v>99</v>
      </c>
      <c r="C99" s="21">
        <v>6528.99</v>
      </c>
    </row>
    <row r="100" spans="1:3" s="4" customFormat="1" x14ac:dyDescent="0.25">
      <c r="A100" s="56"/>
      <c r="B100" s="41" t="s">
        <v>101</v>
      </c>
      <c r="C100" s="22">
        <f>C97+C99-C94</f>
        <v>-54245.565000000002</v>
      </c>
    </row>
    <row r="101" spans="1:3" s="4" customFormat="1" ht="16.5" thickBot="1" x14ac:dyDescent="0.3">
      <c r="A101" s="57"/>
      <c r="B101" s="42" t="s">
        <v>100</v>
      </c>
      <c r="C101" s="23">
        <f>C100+C5</f>
        <v>-199247.24657777767</v>
      </c>
    </row>
    <row r="102" spans="1:3" s="2" customFormat="1" x14ac:dyDescent="0.25">
      <c r="A102" s="9"/>
      <c r="C102" s="1"/>
    </row>
    <row r="103" spans="1:3" s="2" customFormat="1" x14ac:dyDescent="0.25">
      <c r="A103" s="9"/>
      <c r="C103" s="1"/>
    </row>
    <row r="104" spans="1:3" s="2" customFormat="1" x14ac:dyDescent="0.25">
      <c r="A104" s="9"/>
      <c r="C104" s="1"/>
    </row>
    <row r="105" spans="1:3" s="2" customFormat="1" x14ac:dyDescent="0.25">
      <c r="A105" s="9"/>
      <c r="C105" s="1"/>
    </row>
    <row r="106" spans="1:3" s="5" customFormat="1" ht="11.25" x14ac:dyDescent="0.2">
      <c r="A106" s="10"/>
    </row>
    <row r="107" spans="1:3" s="5" customFormat="1" ht="11.25" x14ac:dyDescent="0.2">
      <c r="A107" s="10"/>
    </row>
    <row r="108" spans="1:3" s="5" customFormat="1" ht="11.25" x14ac:dyDescent="0.2">
      <c r="A108" s="10"/>
    </row>
    <row r="109" spans="1:3" s="5" customFormat="1" ht="11.25" x14ac:dyDescent="0.2">
      <c r="A109" s="10"/>
    </row>
    <row r="110" spans="1:3" s="5" customFormat="1" ht="11.25" x14ac:dyDescent="0.2">
      <c r="A110" s="10"/>
    </row>
    <row r="111" spans="1:3" s="5" customFormat="1" ht="11.25" x14ac:dyDescent="0.2">
      <c r="A111" s="10"/>
    </row>
    <row r="112" spans="1:3" s="5" customFormat="1" ht="11.25" x14ac:dyDescent="0.2">
      <c r="A112" s="10"/>
    </row>
    <row r="113" spans="1:1" s="5" customFormat="1" ht="11.25" x14ac:dyDescent="0.2">
      <c r="A113" s="10"/>
    </row>
    <row r="114" spans="1:1" s="5" customFormat="1" ht="11.25" x14ac:dyDescent="0.2">
      <c r="A114" s="10"/>
    </row>
    <row r="115" spans="1:1" s="5" customFormat="1" ht="11.25" x14ac:dyDescent="0.2">
      <c r="A115" s="10"/>
    </row>
    <row r="116" spans="1:1" s="5" customFormat="1" ht="11.25" x14ac:dyDescent="0.2">
      <c r="A116" s="1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2025-01-27T03:50:34Z</dcterms:created>
  <dcterms:modified xsi:type="dcterms:W3CDTF">2025-03-19T06:38:10Z</dcterms:modified>
</cp:coreProperties>
</file>