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С.Армии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5" i="1" l="1"/>
  <c r="C85" i="1"/>
  <c r="C72" i="1"/>
  <c r="C56" i="1"/>
  <c r="C118" i="1" s="1"/>
  <c r="C123" i="1" s="1"/>
  <c r="C124" i="1" s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<sst xmlns="http://schemas.openxmlformats.org/spreadsheetml/2006/main" count="145" uniqueCount="135">
  <si>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</si>
  <si>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</si>
  <si>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</si>
  <si>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</si>
  <si>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</si>
  <si>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</si>
  <si>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</si>
  <si>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</si>
  <si>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</si>
  <si>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</si>
  <si>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</si>
  <si>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</si>
  <si>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</si>
  <si>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</si>
  <si>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</si>
  <si>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</si>
  <si>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</si>
  <si>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</si>
  <si>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</si>
  <si>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</si>
  <si>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</si>
  <si>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</si>
  <si>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</si>
  <si>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</si>
  <si>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</si>
  <si>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</si>
  <si>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</si>
  <si>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</si>
  <si>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</si>
  <si>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</si>
  <si>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</si>
  <si>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</si>
  <si>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</si>
  <si>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</si>
  <si>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</si>
  <si>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</si>
  <si>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</si>
  <si>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</si>
  <si>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</si>
  <si>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</si>
  <si>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</si>
  <si>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</si>
  <si>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</si>
  <si>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</si>
  <si>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</si>
  <si>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</si>
  <si>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</si>
  <si>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</si>
  <si>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</si>
  <si>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</si>
  <si>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</si>
  <si>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</si>
  <si>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</si>
  <si>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</si>
  <si>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</si>
  <si>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</si>
  <si>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</si>
  <si>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</si>
  <si>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</si>
  <si>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</si>
  <si>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</si>
  <si>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</si>
  <si>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</si>
  <si>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</si>
  <si>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</si>
  <si>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</si>
  <si>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</si>
  <si>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</si>
  <si>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</si>
  <si>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</si>
  <si>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</si>
  <si>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</si>
  <si>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</si>
  <si>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</si>
  <si>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</si>
  <si>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</si>
  <si>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</si>
  <si>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</si>
  <si>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</si>
  <si>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</si>
  <si>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</si>
  <si>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</si>
  <si>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</si>
  <si>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</si>
  <si>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</si>
  <si>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</si>
  <si>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</si>
  <si>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установка светильника СОЮЗ ЖКХ</t>
  </si>
  <si>
    <t>замена энергосберегающего патрона СА-19 2 этаж</t>
  </si>
  <si>
    <t xml:space="preserve">замена светильника в тамбуре </t>
  </si>
  <si>
    <t>Текущий ремонт систем ВиК</t>
  </si>
  <si>
    <t>замена крана шарового в рамке ввода горячей воды с заменой сантехничекой уплотняющей прокладки:</t>
  </si>
  <si>
    <t>а</t>
  </si>
  <si>
    <t>смена крана шарового Оптима Ду 15мм</t>
  </si>
  <si>
    <t>б</t>
  </si>
  <si>
    <t>смена муфты Ду 15 мм</t>
  </si>
  <si>
    <t>в</t>
  </si>
  <si>
    <t>смена сгона Ду 15 мм</t>
  </si>
  <si>
    <t>г</t>
  </si>
  <si>
    <t>смена ниппеля 1/2*3/4 латунь</t>
  </si>
  <si>
    <t>д</t>
  </si>
  <si>
    <t>смена прокладки паронитовой</t>
  </si>
  <si>
    <t>замена крана шарового Ду 15 мм в рамке ввода ГВС</t>
  </si>
  <si>
    <t>Текущий ремонт систем конструктивных элементов (тамбур)</t>
  </si>
  <si>
    <t>Дополнительная механизированная уборка территории от снега</t>
  </si>
  <si>
    <t>монтаж адресных табличек</t>
  </si>
  <si>
    <t>установка дверной скобы на дверное полотно в рамку ввода</t>
  </si>
  <si>
    <t>монтаж адресных табличек (улица, номер дома)</t>
  </si>
  <si>
    <t>Покраска контейнера</t>
  </si>
  <si>
    <t>смена деревянных полов в тамбуре</t>
  </si>
  <si>
    <t>грунтовка деревянного настила пола в тамбуре олифой</t>
  </si>
  <si>
    <t>обшивка потолка в тамбуре ДВП</t>
  </si>
  <si>
    <t>заполнение пустот монтажной пеной</t>
  </si>
  <si>
    <t>изготовление и монтаж плинтуса</t>
  </si>
  <si>
    <t>демонтаж, монтаж, реставрация дверного полотна тамбурной двери (калькуляция)</t>
  </si>
  <si>
    <t>изготовление нащельника, плинтуса, штаписа с установкой</t>
  </si>
  <si>
    <t>укрепление деревянного  поручня</t>
  </si>
  <si>
    <t>заделка примыканий в полах монтажной пеной</t>
  </si>
  <si>
    <t>установка трапа б/у</t>
  </si>
  <si>
    <t>17</t>
  </si>
  <si>
    <t>Содержание антенн и запирающих устройств</t>
  </si>
  <si>
    <t>15</t>
  </si>
  <si>
    <t>Управление многоквартирным домом</t>
  </si>
  <si>
    <t>по управлению и обслуживанию</t>
  </si>
  <si>
    <t>МКД по ул.Советской Армии 3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</si>
  <si>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</si>
  <si>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</si>
  <si>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</si>
  <si>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</si>
  <si>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</si>
  <si>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</si>
  <si>
    <t>Сумма затрат по дому в год</t>
  </si>
  <si>
    <t xml:space="preserve">   Содержание помещений общего пользования</t>
  </si>
  <si>
    <t>Доп.средства на ремонт (начислено)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</si>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</sst>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1" xfId="0" applyFont="1" applyBorder="1"/>
    <xf numFmtId="2" fontId="3" fillId="0" borderId="0" xfId="0" applyNumberFormat="1" applyFont="1" applyFill="1"/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3" fillId="0" borderId="1" xfId="0" applyFont="1" applyFill="1" applyBorder="1"/>
    <xf numFmtId="0" fontId="2" fillId="0" borderId="0" xfId="0" applyFont="1" applyFill="1"/>
    <xf numFmtId="16" fontId="6" fillId="0" borderId="2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8" fillId="0" borderId="0" xfId="0" applyFont="1"/>
    <xf numFmtId="49" fontId="6" fillId="0" borderId="4" xfId="0" applyNumberFormat="1" applyFont="1" applyBorder="1" applyAlignment="1"/>
    <xf numFmtId="0" fontId="3" fillId="0" borderId="1" xfId="0" applyFont="1" applyBorder="1" applyAlignment="1">
      <alignment wrapText="1"/>
    </xf>
    <xf numFmtId="49" fontId="6" fillId="0" borderId="2" xfId="0" applyNumberFormat="1" applyFont="1" applyBorder="1" applyAlignment="1"/>
    <xf numFmtId="49" fontId="6" fillId="0" borderId="5" xfId="0" applyNumberFormat="1" applyFont="1" applyBorder="1" applyAlignment="1"/>
    <xf numFmtId="0" fontId="3" fillId="0" borderId="6" xfId="0" applyFont="1" applyBorder="1"/>
    <xf numFmtId="49" fontId="6" fillId="0" borderId="7" xfId="0" applyNumberFormat="1" applyFont="1" applyBorder="1" applyAlignment="1">
      <alignment horizontal="center"/>
    </xf>
    <xf numFmtId="0" fontId="3" fillId="0" borderId="8" xfId="0" applyFont="1" applyBorder="1" applyAlignment="1"/>
    <xf numFmtId="0" fontId="3" fillId="0" borderId="6" xfId="0" applyFont="1" applyBorder="1" applyAlignment="1">
      <alignment wrapText="1"/>
    </xf>
    <xf numFmtId="49" fontId="6" fillId="0" borderId="9" xfId="0" applyNumberFormat="1" applyFont="1" applyBorder="1" applyAlignment="1"/>
    <xf numFmtId="0" fontId="6" fillId="0" borderId="10" xfId="0" applyFont="1" applyBorder="1"/>
    <xf numFmtId="49" fontId="6" fillId="0" borderId="11" xfId="0" applyNumberFormat="1" applyFont="1" applyBorder="1" applyAlignment="1">
      <alignment horizontal="center"/>
    </xf>
    <xf numFmtId="0" fontId="6" fillId="0" borderId="10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/>
    <xf numFmtId="49" fontId="6" fillId="0" borderId="12" xfId="0" applyNumberFormat="1" applyFont="1" applyBorder="1" applyAlignment="1"/>
    <xf numFmtId="0" fontId="3" fillId="0" borderId="6" xfId="0" applyFont="1" applyBorder="1" applyAlignment="1"/>
    <xf numFmtId="0" fontId="6" fillId="0" borderId="8" xfId="0" applyFont="1" applyBorder="1" applyAlignment="1"/>
    <xf numFmtId="0" fontId="3" fillId="0" borderId="3" xfId="0" applyFont="1" applyBorder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3" fillId="0" borderId="14" xfId="0" applyFont="1" applyBorder="1" applyAlignment="1"/>
    <xf numFmtId="49" fontId="6" fillId="0" borderId="15" xfId="0" applyNumberFormat="1" applyFont="1" applyBorder="1" applyAlignment="1">
      <alignment horizontal="center"/>
    </xf>
    <xf numFmtId="0" fontId="3" fillId="0" borderId="16" xfId="0" applyFont="1" applyBorder="1"/>
    <xf numFmtId="49" fontId="6" fillId="0" borderId="17" xfId="0" applyNumberFormat="1" applyFont="1" applyBorder="1" applyAlignment="1">
      <alignment horizontal="center"/>
    </xf>
    <xf numFmtId="0" fontId="3" fillId="0" borderId="18" xfId="0" applyFont="1" applyBorder="1"/>
    <xf numFmtId="49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/>
    <xf numFmtId="49" fontId="6" fillId="0" borderId="12" xfId="0" applyNumberFormat="1" applyFont="1" applyBorder="1" applyAlignment="1">
      <alignment horizontal="center"/>
    </xf>
    <xf numFmtId="0" fontId="3" fillId="0" borderId="21" xfId="0" applyFont="1" applyBorder="1"/>
    <xf numFmtId="0" fontId="3" fillId="0" borderId="1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21" xfId="0" applyFont="1" applyBorder="1"/>
    <xf numFmtId="0" fontId="6" fillId="0" borderId="22" xfId="0" applyFont="1" applyBorder="1"/>
    <xf numFmtId="49" fontId="6" fillId="0" borderId="23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0" fontId="3" fillId="0" borderId="10" xfId="0" applyFont="1" applyBorder="1" applyAlignment="1"/>
    <xf numFmtId="0" fontId="6" fillId="0" borderId="8" xfId="0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8" fillId="0" borderId="26" xfId="0" applyNumberFormat="1" applyFont="1" applyBorder="1"/>
    <xf numFmtId="2" fontId="6" fillId="0" borderId="27" xfId="0" applyNumberFormat="1" applyFont="1" applyBorder="1"/>
    <xf numFmtId="2" fontId="8" fillId="0" borderId="28" xfId="0" applyNumberFormat="1" applyFont="1" applyBorder="1"/>
    <xf numFmtId="2" fontId="8" fillId="0" borderId="29" xfId="0" applyNumberFormat="1" applyFont="1" applyBorder="1"/>
    <xf numFmtId="2" fontId="6" fillId="0" borderId="27" xfId="0" applyNumberFormat="1" applyFont="1" applyBorder="1" applyAlignment="1">
      <alignment horizontal="right" wrapText="1"/>
    </xf>
    <xf numFmtId="2" fontId="8" fillId="0" borderId="30" xfId="0" applyNumberFormat="1" applyFont="1" applyBorder="1"/>
    <xf numFmtId="2" fontId="8" fillId="0" borderId="27" xfId="0" applyNumberFormat="1" applyFont="1" applyBorder="1"/>
    <xf numFmtId="2" fontId="6" fillId="0" borderId="31" xfId="0" applyNumberFormat="1" applyFont="1" applyBorder="1"/>
    <xf numFmtId="2" fontId="9" fillId="0" borderId="28" xfId="0" applyNumberFormat="1" applyFont="1" applyBorder="1"/>
    <xf numFmtId="2" fontId="8" fillId="0" borderId="32" xfId="0" applyNumberFormat="1" applyFont="1" applyBorder="1"/>
    <xf numFmtId="2" fontId="9" fillId="0" borderId="33" xfId="0" applyNumberFormat="1" applyFont="1" applyBorder="1"/>
    <xf numFmtId="2" fontId="6" fillId="0" borderId="26" xfId="0" applyNumberFormat="1" applyFont="1" applyBorder="1"/>
    <xf numFmtId="2" fontId="8" fillId="0" borderId="34" xfId="0" applyNumberFormat="1" applyFont="1" applyBorder="1"/>
    <xf numFmtId="2" fontId="8" fillId="0" borderId="33" xfId="0" applyNumberFormat="1" applyFont="1" applyBorder="1"/>
    <xf numFmtId="2" fontId="6" fillId="0" borderId="28" xfId="0" applyNumberFormat="1" applyFont="1" applyBorder="1"/>
    <xf numFmtId="49" fontId="6" fillId="0" borderId="35" xfId="0" applyNumberFormat="1" applyFont="1" applyBorder="1" applyAlignment="1">
      <alignment horizontal="center"/>
    </xf>
    <xf numFmtId="0" fontId="8" fillId="0" borderId="1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7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25" xfId="0" applyFont="1" applyBorder="1"/>
    <xf numFmtId="0" fontId="3" fillId="0" borderId="38" xfId="0" applyFont="1" applyBorder="1"/>
    <xf numFmtId="0" fontId="3" fillId="0" borderId="25" xfId="0" applyFont="1" applyBorder="1" applyAlignment="1">
      <alignment vertical="top" wrapText="1"/>
    </xf>
    <xf numFmtId="0" fontId="3" fillId="0" borderId="39" xfId="0" applyFont="1" applyBorder="1" applyAlignment="1"/>
    <xf numFmtId="0" fontId="3" fillId="0" borderId="3" xfId="1" applyFont="1" applyBorder="1" applyAlignment="1">
      <alignment horizontal="center"/>
    </xf>
    <xf numFmtId="0" fontId="6" fillId="0" borderId="8" xfId="0" applyFont="1" applyBorder="1" applyAlignment="1">
      <alignment vertical="top"/>
    </xf>
    <xf numFmtId="0" fontId="6" fillId="0" borderId="36" xfId="1" applyFont="1" applyBorder="1"/>
    <xf numFmtId="0" fontId="6" fillId="0" borderId="37" xfId="1" applyFont="1" applyBorder="1"/>
    <xf numFmtId="2" fontId="6" fillId="0" borderId="28" xfId="0" applyNumberFormat="1" applyFont="1" applyFill="1" applyBorder="1" applyAlignment="1">
      <alignment horizontal="right" wrapText="1"/>
    </xf>
    <xf numFmtId="2" fontId="6" fillId="0" borderId="26" xfId="1" applyNumberFormat="1" applyFont="1" applyFill="1" applyBorder="1" applyAlignment="1"/>
    <xf numFmtId="2" fontId="6" fillId="0" borderId="30" xfId="1" applyNumberFormat="1" applyFont="1" applyFill="1" applyBorder="1" applyAlignment="1"/>
    <xf numFmtId="2" fontId="6" fillId="0" borderId="30" xfId="1" applyNumberFormat="1" applyFont="1" applyBorder="1" applyAlignment="1">
      <alignment wrapText="1"/>
    </xf>
    <xf numFmtId="2" fontId="6" fillId="0" borderId="31" xfId="1" applyNumberFormat="1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3" fillId="0" borderId="0" xfId="0" applyNumberFormat="1" applyFont="1" applyFill="1" applyBorder="1"/>
    <xf numFmtId="2" fontId="3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1"/>
  <sheetViews>
    <sheetView tabSelected="1" topLeftCell="A97" workbookViewId="0">
      <selection activeCell="C123" sqref="C123:C124"/>
    </sheetView>
  </sheetViews>
  <sheetFormatPr defaultColWidth="9.7109375" defaultRowHeight="15.75" x14ac:dyDescent="0.25"/>
  <cols>
    <col min="1" max="1" width="3.7109375" style="14" customWidth="1"/>
    <col min="2" max="2" width="72.7109375" style="14" customWidth="1"/>
    <col min="3" max="3" width="16.85546875" style="14" customWidth="1"/>
    <col min="4" max="197" width="11" style="14" customWidth="1"/>
    <col min="198" max="198" width="3.7109375" style="14" customWidth="1"/>
    <col min="199" max="199" width="44.85546875" style="14" customWidth="1"/>
    <col min="200" max="200" width="8.5703125" style="14" customWidth="1"/>
    <col min="201" max="202" width="0" style="14" hidden="1" customWidth="1"/>
    <col min="203" max="203" width="0.140625" style="14" customWidth="1"/>
    <col min="204" max="205" width="0" style="14" hidden="1" customWidth="1"/>
    <col min="206" max="206" width="9" style="14" customWidth="1"/>
    <col min="207" max="207" width="7.5703125" style="14" customWidth="1"/>
    <col min="208" max="208" width="6.7109375" style="14" customWidth="1"/>
    <col min="209" max="209" width="7.5703125" style="14" customWidth="1"/>
    <col min="210" max="228" width="11" style="14" customWidth="1"/>
    <col min="229" max="229" width="9.28515625" style="14" customWidth="1"/>
    <col min="230" max="230" width="12.140625" style="14" customWidth="1"/>
    <col min="231" max="231" width="8.42578125" style="14" customWidth="1"/>
    <col min="232" max="232" width="7.28515625" style="14" customWidth="1"/>
    <col min="233" max="233" width="9.85546875" style="14" customWidth="1"/>
    <col min="234" max="234" width="11.42578125" style="14" customWidth="1"/>
    <col min="235" max="235" width="9.28515625" style="14" customWidth="1"/>
    <col min="236" max="236" width="8.5703125" style="14" customWidth="1"/>
    <col min="237" max="237" width="9.5703125" style="14" customWidth="1"/>
    <col min="238" max="238" width="10" style="14" customWidth="1"/>
    <col min="239" max="246" width="11" style="14" customWidth="1"/>
    <col min="247" max="16384" width="9.7109375" style="14"/>
  </cols>
  <sheetData>
    <row r="1" spans="1:3" s="3" customFormat="1" x14ac:dyDescent="0.25">
      <c r="A1" s="100" t="s">
        <v>125</v>
      </c>
      <c r="B1" s="100"/>
      <c r="C1" s="2"/>
    </row>
    <row r="2" spans="1:3" s="3" customFormat="1" ht="12.75" customHeight="1" x14ac:dyDescent="0.25">
      <c r="A2" s="100" t="s">
        <v>123</v>
      </c>
      <c r="B2" s="100"/>
      <c r="C2" s="2"/>
    </row>
    <row r="3" spans="1:3" s="3" customFormat="1" x14ac:dyDescent="0.25">
      <c r="A3" s="100" t="s">
        <v>124</v>
      </c>
      <c r="B3" s="100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126</v>
      </c>
      <c r="C5" s="7">
        <v>-41328.1823</v>
      </c>
    </row>
    <row r="6" spans="1:3" s="3" customFormat="1" x14ac:dyDescent="0.25">
      <c r="A6" s="97">
        <v>1</v>
      </c>
      <c r="B6" s="9" t="s">
        <v>132</v>
      </c>
      <c r="C6" s="10"/>
    </row>
    <row r="7" spans="1:3" ht="24.75" customHeight="1" x14ac:dyDescent="0.25">
      <c r="A7" s="12"/>
      <c r="B7" s="13" t="s">
        <v>0</v>
      </c>
      <c r="C7" s="63">
        <v>4226.1120000000001</v>
      </c>
    </row>
    <row r="8" spans="1:3" ht="24" hidden="1" customHeight="1" x14ac:dyDescent="0.25">
      <c r="A8" s="15"/>
      <c r="B8" s="16" t="s">
        <v>1</v>
      </c>
      <c r="C8" s="63">
        <v>0</v>
      </c>
    </row>
    <row r="9" spans="1:3" ht="14.25" customHeight="1" x14ac:dyDescent="0.25">
      <c r="A9" s="15"/>
      <c r="B9" s="16" t="s">
        <v>2</v>
      </c>
      <c r="C9" s="63">
        <v>7053.64</v>
      </c>
    </row>
    <row r="10" spans="1:3" hidden="1" x14ac:dyDescent="0.25">
      <c r="A10" s="15"/>
      <c r="B10" s="1" t="s">
        <v>3</v>
      </c>
      <c r="C10" s="63">
        <v>0</v>
      </c>
    </row>
    <row r="11" spans="1:3" ht="19.5" customHeight="1" x14ac:dyDescent="0.25">
      <c r="A11" s="17"/>
      <c r="B11" s="13" t="s">
        <v>4</v>
      </c>
      <c r="C11" s="63">
        <v>0</v>
      </c>
    </row>
    <row r="12" spans="1:3" ht="16.5" customHeight="1" x14ac:dyDescent="0.25">
      <c r="A12" s="15"/>
      <c r="B12" s="1" t="s">
        <v>5</v>
      </c>
      <c r="C12" s="63">
        <v>0</v>
      </c>
    </row>
    <row r="13" spans="1:3" x14ac:dyDescent="0.25">
      <c r="A13" s="18"/>
      <c r="B13" s="19" t="s">
        <v>6</v>
      </c>
      <c r="C13" s="63">
        <v>0</v>
      </c>
    </row>
    <row r="14" spans="1:3" ht="16.5" thickBot="1" x14ac:dyDescent="0.3">
      <c r="A14" s="18"/>
      <c r="B14" s="19" t="s">
        <v>7</v>
      </c>
      <c r="C14" s="64">
        <f>SUM(C7:C13)</f>
        <v>11279.752</v>
      </c>
    </row>
    <row r="15" spans="1:3" ht="16.5" thickBot="1" x14ac:dyDescent="0.3">
      <c r="A15" s="20" t="s">
        <v>8</v>
      </c>
      <c r="B15" s="21" t="s">
        <v>9</v>
      </c>
      <c r="C15" s="65"/>
    </row>
    <row r="16" spans="1:3" x14ac:dyDescent="0.25">
      <c r="A16" s="17"/>
      <c r="B16" s="13" t="s">
        <v>10</v>
      </c>
      <c r="C16" s="66">
        <v>0</v>
      </c>
    </row>
    <row r="17" spans="1:3" x14ac:dyDescent="0.25">
      <c r="A17" s="15"/>
      <c r="B17" s="16" t="s">
        <v>11</v>
      </c>
      <c r="C17" s="63">
        <v>0</v>
      </c>
    </row>
    <row r="18" spans="1:3" hidden="1" x14ac:dyDescent="0.25">
      <c r="A18" s="18"/>
      <c r="B18" s="22" t="s">
        <v>12</v>
      </c>
      <c r="C18" s="63">
        <v>0</v>
      </c>
    </row>
    <row r="19" spans="1:3" x14ac:dyDescent="0.25">
      <c r="A19" s="18"/>
      <c r="B19" s="19" t="s">
        <v>13</v>
      </c>
      <c r="C19" s="63">
        <v>0</v>
      </c>
    </row>
    <row r="20" spans="1:3" ht="16.5" thickBot="1" x14ac:dyDescent="0.3">
      <c r="A20" s="23"/>
      <c r="B20" s="19" t="s">
        <v>7</v>
      </c>
      <c r="C20" s="67">
        <v>0</v>
      </c>
    </row>
    <row r="21" spans="1:3" ht="16.5" hidden="1" thickBot="1" x14ac:dyDescent="0.3">
      <c r="A21" s="20" t="s">
        <v>14</v>
      </c>
      <c r="B21" s="24" t="s">
        <v>15</v>
      </c>
      <c r="C21" s="68"/>
    </row>
    <row r="22" spans="1:3" ht="16.5" hidden="1" thickBot="1" x14ac:dyDescent="0.3">
      <c r="A22" s="25" t="s">
        <v>16</v>
      </c>
      <c r="B22" s="26" t="s">
        <v>17</v>
      </c>
      <c r="C22" s="68"/>
    </row>
    <row r="23" spans="1:3" ht="16.5" hidden="1" thickBot="1" x14ac:dyDescent="0.3">
      <c r="A23" s="17"/>
      <c r="B23" s="27" t="s">
        <v>18</v>
      </c>
      <c r="C23" s="68"/>
    </row>
    <row r="24" spans="1:3" ht="16.5" hidden="1" thickBot="1" x14ac:dyDescent="0.3">
      <c r="A24" s="17"/>
      <c r="B24" s="28" t="s">
        <v>19</v>
      </c>
      <c r="C24" s="68"/>
    </row>
    <row r="25" spans="1:3" ht="16.5" hidden="1" thickBot="1" x14ac:dyDescent="0.3">
      <c r="A25" s="17"/>
      <c r="B25" s="28" t="s">
        <v>20</v>
      </c>
      <c r="C25" s="68"/>
    </row>
    <row r="26" spans="1:3" ht="16.5" hidden="1" thickBot="1" x14ac:dyDescent="0.3">
      <c r="A26" s="17"/>
      <c r="B26" s="28" t="s">
        <v>21</v>
      </c>
      <c r="C26" s="68"/>
    </row>
    <row r="27" spans="1:3" ht="16.5" hidden="1" thickBot="1" x14ac:dyDescent="0.3">
      <c r="A27" s="17"/>
      <c r="B27" s="28" t="s">
        <v>22</v>
      </c>
      <c r="C27" s="68"/>
    </row>
    <row r="28" spans="1:3" ht="16.5" hidden="1" thickBot="1" x14ac:dyDescent="0.3">
      <c r="A28" s="29"/>
      <c r="B28" s="30" t="s">
        <v>23</v>
      </c>
      <c r="C28" s="68"/>
    </row>
    <row r="29" spans="1:3" ht="16.5" hidden="1" thickBot="1" x14ac:dyDescent="0.3">
      <c r="A29" s="18"/>
      <c r="B29" s="30" t="s">
        <v>24</v>
      </c>
      <c r="C29" s="69"/>
    </row>
    <row r="30" spans="1:3" ht="16.5" thickBot="1" x14ac:dyDescent="0.3">
      <c r="A30" s="25" t="s">
        <v>25</v>
      </c>
      <c r="B30" s="31" t="s">
        <v>26</v>
      </c>
      <c r="C30" s="65"/>
    </row>
    <row r="31" spans="1:3" ht="31.5" x14ac:dyDescent="0.25">
      <c r="A31" s="17"/>
      <c r="B31" s="13" t="s">
        <v>27</v>
      </c>
      <c r="C31" s="66">
        <v>1070.1200000000001</v>
      </c>
    </row>
    <row r="32" spans="1:3" x14ac:dyDescent="0.25">
      <c r="A32" s="15"/>
      <c r="B32" s="16" t="s">
        <v>28</v>
      </c>
      <c r="C32" s="63">
        <v>2557.7309999999998</v>
      </c>
    </row>
    <row r="33" spans="1:3" ht="13.5" customHeight="1" x14ac:dyDescent="0.25">
      <c r="A33" s="15"/>
      <c r="B33" s="16" t="s">
        <v>29</v>
      </c>
      <c r="C33" s="63">
        <v>1584.7019999999998</v>
      </c>
    </row>
    <row r="34" spans="1:3" x14ac:dyDescent="0.25">
      <c r="A34" s="15"/>
      <c r="B34" s="1" t="s">
        <v>30</v>
      </c>
      <c r="C34" s="63">
        <v>629.74800000000016</v>
      </c>
    </row>
    <row r="35" spans="1:3" x14ac:dyDescent="0.25">
      <c r="A35" s="15"/>
      <c r="B35" s="32" t="s">
        <v>31</v>
      </c>
      <c r="C35" s="63">
        <v>384.44000000000005</v>
      </c>
    </row>
    <row r="36" spans="1:3" x14ac:dyDescent="0.25">
      <c r="A36" s="18"/>
      <c r="B36" s="19" t="s">
        <v>32</v>
      </c>
      <c r="C36" s="63">
        <v>123.628</v>
      </c>
    </row>
    <row r="37" spans="1:3" x14ac:dyDescent="0.25">
      <c r="A37" s="18"/>
      <c r="B37" s="19" t="s">
        <v>33</v>
      </c>
      <c r="C37" s="63">
        <v>4685.5039999999999</v>
      </c>
    </row>
    <row r="38" spans="1:3" ht="16.5" thickBot="1" x14ac:dyDescent="0.3">
      <c r="A38" s="18"/>
      <c r="B38" s="19" t="s">
        <v>7</v>
      </c>
      <c r="C38" s="70">
        <f>SUM(C31:C37)</f>
        <v>11035.873</v>
      </c>
    </row>
    <row r="39" spans="1:3" ht="16.5" thickBot="1" x14ac:dyDescent="0.3">
      <c r="A39" s="25" t="s">
        <v>14</v>
      </c>
      <c r="B39" s="31" t="s">
        <v>34</v>
      </c>
      <c r="C39" s="65"/>
    </row>
    <row r="40" spans="1:3" x14ac:dyDescent="0.25">
      <c r="A40" s="33"/>
      <c r="B40" s="32" t="s">
        <v>35</v>
      </c>
      <c r="C40" s="66">
        <v>329.52000000000004</v>
      </c>
    </row>
    <row r="41" spans="1:3" x14ac:dyDescent="0.25">
      <c r="A41" s="33"/>
      <c r="B41" s="1" t="s">
        <v>36</v>
      </c>
      <c r="C41" s="63">
        <v>629.74800000000016</v>
      </c>
    </row>
    <row r="42" spans="1:3" ht="34.5" customHeight="1" x14ac:dyDescent="0.25">
      <c r="A42" s="34"/>
      <c r="B42" s="16" t="s">
        <v>37</v>
      </c>
      <c r="C42" s="63">
        <v>8698.44</v>
      </c>
    </row>
    <row r="43" spans="1:3" ht="31.5" x14ac:dyDescent="0.25">
      <c r="A43" s="34"/>
      <c r="B43" s="16" t="s">
        <v>38</v>
      </c>
      <c r="C43" s="63">
        <v>2709.1800000000003</v>
      </c>
    </row>
    <row r="44" spans="1:3" ht="31.5" x14ac:dyDescent="0.25">
      <c r="A44" s="34"/>
      <c r="B44" s="16" t="s">
        <v>39</v>
      </c>
      <c r="C44" s="63">
        <v>1230.24</v>
      </c>
    </row>
    <row r="45" spans="1:3" ht="36.75" customHeight="1" x14ac:dyDescent="0.25">
      <c r="A45" s="34"/>
      <c r="B45" s="16" t="s">
        <v>40</v>
      </c>
      <c r="C45" s="63">
        <v>704.7</v>
      </c>
    </row>
    <row r="46" spans="1:3" ht="31.5" x14ac:dyDescent="0.25">
      <c r="A46" s="34"/>
      <c r="B46" s="16" t="s">
        <v>41</v>
      </c>
      <c r="C46" s="63">
        <v>2753.2440000000001</v>
      </c>
    </row>
    <row r="47" spans="1:3" ht="16.5" thickBot="1" x14ac:dyDescent="0.3">
      <c r="A47" s="35"/>
      <c r="B47" s="22" t="s">
        <v>7</v>
      </c>
      <c r="C47" s="64">
        <f>SUM(C40:C46)</f>
        <v>17055.072</v>
      </c>
    </row>
    <row r="48" spans="1:3" ht="16.5" thickBot="1" x14ac:dyDescent="0.3">
      <c r="A48" s="25" t="s">
        <v>16</v>
      </c>
      <c r="B48" s="24" t="s">
        <v>42</v>
      </c>
      <c r="C48" s="71">
        <v>15155.904</v>
      </c>
    </row>
    <row r="49" spans="1:3" ht="32.25" thickBot="1" x14ac:dyDescent="0.3">
      <c r="A49" s="25" t="s">
        <v>43</v>
      </c>
      <c r="B49" s="56" t="s">
        <v>44</v>
      </c>
      <c r="C49" s="65"/>
    </row>
    <row r="50" spans="1:3" ht="16.5" hidden="1" thickBot="1" x14ac:dyDescent="0.3">
      <c r="A50" s="36"/>
      <c r="B50" s="37" t="s">
        <v>45</v>
      </c>
      <c r="C50" s="72"/>
    </row>
    <row r="51" spans="1:3" x14ac:dyDescent="0.25">
      <c r="A51" s="38"/>
      <c r="B51" s="39" t="s">
        <v>46</v>
      </c>
      <c r="C51" s="66">
        <v>7867.6</v>
      </c>
    </row>
    <row r="52" spans="1:3" x14ac:dyDescent="0.25">
      <c r="A52" s="34"/>
      <c r="B52" s="1" t="s">
        <v>47</v>
      </c>
      <c r="C52" s="63">
        <v>2533.6999999999998</v>
      </c>
    </row>
    <row r="53" spans="1:3" x14ac:dyDescent="0.25">
      <c r="A53" s="34"/>
      <c r="B53" s="1" t="s">
        <v>48</v>
      </c>
      <c r="C53" s="63">
        <v>1341.6000000000001</v>
      </c>
    </row>
    <row r="54" spans="1:3" x14ac:dyDescent="0.25">
      <c r="A54" s="34"/>
      <c r="B54" s="1" t="s">
        <v>49</v>
      </c>
      <c r="C54" s="63">
        <v>93.6</v>
      </c>
    </row>
    <row r="55" spans="1:3" x14ac:dyDescent="0.25">
      <c r="A55" s="34"/>
      <c r="B55" s="1" t="s">
        <v>50</v>
      </c>
      <c r="C55" s="63">
        <v>736.56</v>
      </c>
    </row>
    <row r="56" spans="1:3" ht="16.5" thickBot="1" x14ac:dyDescent="0.3">
      <c r="A56" s="40"/>
      <c r="B56" s="41" t="s">
        <v>7</v>
      </c>
      <c r="C56" s="73">
        <f>SUM(C51:C55)</f>
        <v>12573.06</v>
      </c>
    </row>
    <row r="57" spans="1:3" ht="16.5" thickBot="1" x14ac:dyDescent="0.3">
      <c r="A57" s="42" t="s">
        <v>51</v>
      </c>
      <c r="B57" s="43" t="s">
        <v>52</v>
      </c>
      <c r="C57" s="74"/>
    </row>
    <row r="58" spans="1:3" ht="16.5" hidden="1" thickBot="1" x14ac:dyDescent="0.3">
      <c r="A58" s="44"/>
      <c r="B58" s="45" t="s">
        <v>53</v>
      </c>
      <c r="C58" s="68"/>
    </row>
    <row r="59" spans="1:3" ht="13.5" hidden="1" customHeight="1" x14ac:dyDescent="0.25">
      <c r="A59" s="38"/>
      <c r="B59" s="46" t="s">
        <v>54</v>
      </c>
      <c r="C59" s="68"/>
    </row>
    <row r="60" spans="1:3" ht="32.25" hidden="1" thickBot="1" x14ac:dyDescent="0.3">
      <c r="A60" s="35"/>
      <c r="B60" s="22" t="s">
        <v>55</v>
      </c>
      <c r="C60" s="68"/>
    </row>
    <row r="61" spans="1:3" ht="14.25" hidden="1" customHeight="1" x14ac:dyDescent="0.25">
      <c r="A61" s="35"/>
      <c r="B61" s="22" t="s">
        <v>56</v>
      </c>
      <c r="C61" s="69"/>
    </row>
    <row r="62" spans="1:3" x14ac:dyDescent="0.25">
      <c r="A62" s="35"/>
      <c r="B62" s="19" t="s">
        <v>57</v>
      </c>
      <c r="C62" s="75">
        <v>157.88</v>
      </c>
    </row>
    <row r="63" spans="1:3" x14ac:dyDescent="0.25">
      <c r="A63" s="35"/>
      <c r="B63" s="19" t="s">
        <v>58</v>
      </c>
      <c r="C63" s="68">
        <v>0</v>
      </c>
    </row>
    <row r="64" spans="1:3" ht="16.5" thickBot="1" x14ac:dyDescent="0.3">
      <c r="A64" s="40"/>
      <c r="B64" s="41" t="s">
        <v>24</v>
      </c>
      <c r="C64" s="70">
        <v>157.88</v>
      </c>
    </row>
    <row r="65" spans="1:3" ht="16.5" thickBot="1" x14ac:dyDescent="0.3">
      <c r="A65" s="25" t="s">
        <v>59</v>
      </c>
      <c r="B65" s="31" t="s">
        <v>60</v>
      </c>
      <c r="C65" s="76"/>
    </row>
    <row r="66" spans="1:3" ht="51.75" customHeight="1" x14ac:dyDescent="0.25">
      <c r="A66" s="33"/>
      <c r="B66" s="13" t="s">
        <v>61</v>
      </c>
      <c r="C66" s="63">
        <v>1312.4160000000002</v>
      </c>
    </row>
    <row r="67" spans="1:3" ht="31.5" x14ac:dyDescent="0.25">
      <c r="A67" s="34"/>
      <c r="B67" s="16" t="s">
        <v>62</v>
      </c>
      <c r="C67" s="63">
        <v>6646.7520000000004</v>
      </c>
    </row>
    <row r="68" spans="1:3" ht="31.5" x14ac:dyDescent="0.25">
      <c r="A68" s="34"/>
      <c r="B68" s="16" t="s">
        <v>63</v>
      </c>
      <c r="C68" s="63">
        <v>3937.2480000000005</v>
      </c>
    </row>
    <row r="69" spans="1:3" ht="31.5" x14ac:dyDescent="0.25">
      <c r="A69" s="34"/>
      <c r="B69" s="16" t="s">
        <v>64</v>
      </c>
      <c r="C69" s="63">
        <v>5249.6640000000007</v>
      </c>
    </row>
    <row r="70" spans="1:3" x14ac:dyDescent="0.25">
      <c r="A70" s="35"/>
      <c r="B70" s="22" t="s">
        <v>65</v>
      </c>
      <c r="C70" s="63">
        <v>0</v>
      </c>
    </row>
    <row r="71" spans="1:3" hidden="1" x14ac:dyDescent="0.25">
      <c r="A71" s="35"/>
      <c r="B71" s="22" t="s">
        <v>66</v>
      </c>
      <c r="C71" s="68"/>
    </row>
    <row r="72" spans="1:3" ht="16.5" thickBot="1" x14ac:dyDescent="0.3">
      <c r="A72" s="35"/>
      <c r="B72" s="19" t="s">
        <v>24</v>
      </c>
      <c r="C72" s="64">
        <f>SUM(C66:C71)</f>
        <v>17146.080000000002</v>
      </c>
    </row>
    <row r="73" spans="1:3" ht="31.5" customHeight="1" thickBot="1" x14ac:dyDescent="0.3">
      <c r="A73" s="25" t="s">
        <v>67</v>
      </c>
      <c r="B73" s="47" t="s">
        <v>68</v>
      </c>
      <c r="C73" s="77">
        <v>6604.416000000002</v>
      </c>
    </row>
    <row r="74" spans="1:3" ht="16.5" thickBot="1" x14ac:dyDescent="0.3">
      <c r="A74" s="44" t="s">
        <v>69</v>
      </c>
      <c r="B74" s="48" t="s">
        <v>70</v>
      </c>
      <c r="C74" s="77">
        <v>1841.6160000000002</v>
      </c>
    </row>
    <row r="75" spans="1:3" ht="16.5" thickBot="1" x14ac:dyDescent="0.3">
      <c r="A75" s="25" t="s">
        <v>71</v>
      </c>
      <c r="B75" s="24" t="s">
        <v>72</v>
      </c>
      <c r="C75" s="77">
        <v>0</v>
      </c>
    </row>
    <row r="76" spans="1:3" ht="16.5" thickBot="1" x14ac:dyDescent="0.3">
      <c r="A76" s="42" t="s">
        <v>73</v>
      </c>
      <c r="B76" s="49" t="s">
        <v>74</v>
      </c>
      <c r="C76" s="77">
        <v>0</v>
      </c>
    </row>
    <row r="77" spans="1:3" ht="16.5" thickBot="1" x14ac:dyDescent="0.3">
      <c r="A77" s="25" t="s">
        <v>75</v>
      </c>
      <c r="B77" s="31" t="s">
        <v>76</v>
      </c>
      <c r="C77" s="76"/>
    </row>
    <row r="78" spans="1:3" x14ac:dyDescent="0.25">
      <c r="A78" s="33"/>
      <c r="B78" s="32" t="s">
        <v>77</v>
      </c>
      <c r="C78" s="63">
        <v>5470.44</v>
      </c>
    </row>
    <row r="79" spans="1:3" x14ac:dyDescent="0.25">
      <c r="A79" s="15"/>
      <c r="B79" s="1" t="s">
        <v>78</v>
      </c>
      <c r="C79" s="63">
        <v>4122.1200000000008</v>
      </c>
    </row>
    <row r="80" spans="1:3" ht="35.25" customHeight="1" x14ac:dyDescent="0.25">
      <c r="A80" s="15"/>
      <c r="B80" s="16" t="s">
        <v>79</v>
      </c>
      <c r="C80" s="63">
        <v>4013.3999999999992</v>
      </c>
    </row>
    <row r="81" spans="1:3" ht="40.5" customHeight="1" x14ac:dyDescent="0.25">
      <c r="A81" s="15"/>
      <c r="B81" s="16" t="s">
        <v>80</v>
      </c>
      <c r="C81" s="63">
        <v>4013.3999999999992</v>
      </c>
    </row>
    <row r="82" spans="1:3" ht="37.5" customHeight="1" x14ac:dyDescent="0.25">
      <c r="A82" s="18"/>
      <c r="B82" s="22" t="s">
        <v>81</v>
      </c>
      <c r="C82" s="63">
        <v>4013.3999999999992</v>
      </c>
    </row>
    <row r="83" spans="1:3" ht="15.75" hidden="1" customHeight="1" x14ac:dyDescent="0.25">
      <c r="A83" s="18"/>
      <c r="B83" s="22" t="s">
        <v>82</v>
      </c>
      <c r="C83" s="68"/>
    </row>
    <row r="84" spans="1:3" ht="15.75" hidden="1" customHeight="1" x14ac:dyDescent="0.25">
      <c r="A84" s="18"/>
      <c r="B84" s="22" t="s">
        <v>83</v>
      </c>
      <c r="C84" s="68"/>
    </row>
    <row r="85" spans="1:3" ht="16.5" thickBot="1" x14ac:dyDescent="0.3">
      <c r="A85" s="18"/>
      <c r="B85" s="19" t="s">
        <v>24</v>
      </c>
      <c r="C85" s="64">
        <f>SUM(C78:C84)</f>
        <v>21632.76</v>
      </c>
    </row>
    <row r="86" spans="1:3" ht="16.5" thickBot="1" x14ac:dyDescent="0.3">
      <c r="A86" s="20" t="s">
        <v>84</v>
      </c>
      <c r="B86" s="31" t="s">
        <v>85</v>
      </c>
      <c r="C86" s="65"/>
    </row>
    <row r="87" spans="1:3" x14ac:dyDescent="0.25">
      <c r="A87" s="50"/>
      <c r="B87" s="80" t="s">
        <v>86</v>
      </c>
      <c r="C87" s="66">
        <v>0</v>
      </c>
    </row>
    <row r="88" spans="1:3" x14ac:dyDescent="0.25">
      <c r="A88" s="50"/>
      <c r="B88" s="80" t="s">
        <v>87</v>
      </c>
      <c r="C88" s="63">
        <v>991.49</v>
      </c>
    </row>
    <row r="89" spans="1:3" x14ac:dyDescent="0.25">
      <c r="A89" s="50"/>
      <c r="B89" s="80" t="s">
        <v>88</v>
      </c>
      <c r="C89" s="63">
        <v>402.16</v>
      </c>
    </row>
    <row r="90" spans="1:3" x14ac:dyDescent="0.25">
      <c r="A90" s="50"/>
      <c r="B90" s="80" t="s">
        <v>89</v>
      </c>
      <c r="C90" s="63">
        <v>259.52999999999997</v>
      </c>
    </row>
    <row r="91" spans="1:3" x14ac:dyDescent="0.25">
      <c r="A91" s="51"/>
      <c r="B91" s="81" t="s">
        <v>90</v>
      </c>
      <c r="C91" s="63">
        <v>0</v>
      </c>
    </row>
    <row r="92" spans="1:3" ht="27" customHeight="1" x14ac:dyDescent="0.25">
      <c r="A92" s="51"/>
      <c r="B92" s="82" t="s">
        <v>91</v>
      </c>
      <c r="C92" s="63">
        <v>0</v>
      </c>
    </row>
    <row r="93" spans="1:3" x14ac:dyDescent="0.25">
      <c r="A93" s="52" t="s">
        <v>92</v>
      </c>
      <c r="B93" s="81" t="s">
        <v>93</v>
      </c>
      <c r="C93" s="63">
        <v>1993.92</v>
      </c>
    </row>
    <row r="94" spans="1:3" x14ac:dyDescent="0.25">
      <c r="A94" s="52" t="s">
        <v>94</v>
      </c>
      <c r="B94" s="81" t="s">
        <v>95</v>
      </c>
      <c r="C94" s="63">
        <v>1037.28</v>
      </c>
    </row>
    <row r="95" spans="1:3" x14ac:dyDescent="0.25">
      <c r="A95" s="52" t="s">
        <v>96</v>
      </c>
      <c r="B95" s="81" t="s">
        <v>97</v>
      </c>
      <c r="C95" s="63">
        <v>216.89</v>
      </c>
    </row>
    <row r="96" spans="1:3" x14ac:dyDescent="0.25">
      <c r="A96" s="52" t="s">
        <v>98</v>
      </c>
      <c r="B96" s="81" t="s">
        <v>99</v>
      </c>
      <c r="C96" s="63">
        <v>436.86</v>
      </c>
    </row>
    <row r="97" spans="1:3" x14ac:dyDescent="0.25">
      <c r="A97" s="52" t="s">
        <v>100</v>
      </c>
      <c r="B97" s="81" t="s">
        <v>101</v>
      </c>
      <c r="C97" s="63">
        <v>282.83999999999997</v>
      </c>
    </row>
    <row r="98" spans="1:3" x14ac:dyDescent="0.25">
      <c r="A98" s="52"/>
      <c r="B98" s="81" t="s">
        <v>102</v>
      </c>
      <c r="C98" s="63">
        <v>996.96</v>
      </c>
    </row>
    <row r="99" spans="1:3" x14ac:dyDescent="0.25">
      <c r="A99" s="51"/>
      <c r="B99" s="81" t="s">
        <v>103</v>
      </c>
      <c r="C99" s="63">
        <v>0</v>
      </c>
    </row>
    <row r="100" spans="1:3" x14ac:dyDescent="0.25">
      <c r="A100" s="53"/>
      <c r="B100" s="83" t="s">
        <v>104</v>
      </c>
      <c r="C100" s="63">
        <v>300</v>
      </c>
    </row>
    <row r="101" spans="1:3" x14ac:dyDescent="0.25">
      <c r="A101" s="53"/>
      <c r="B101" s="84" t="s">
        <v>105</v>
      </c>
      <c r="C101" s="63">
        <v>180</v>
      </c>
    </row>
    <row r="102" spans="1:3" ht="15" customHeight="1" x14ac:dyDescent="0.25">
      <c r="A102" s="53"/>
      <c r="B102" s="83" t="s">
        <v>106</v>
      </c>
      <c r="C102" s="63">
        <v>339.96</v>
      </c>
    </row>
    <row r="103" spans="1:3" x14ac:dyDescent="0.25">
      <c r="A103" s="53"/>
      <c r="B103" s="84" t="s">
        <v>107</v>
      </c>
      <c r="C103" s="63">
        <v>1152.92</v>
      </c>
    </row>
    <row r="104" spans="1:3" x14ac:dyDescent="0.25">
      <c r="A104" s="53"/>
      <c r="B104" s="84" t="s">
        <v>108</v>
      </c>
      <c r="C104" s="72">
        <v>475.33</v>
      </c>
    </row>
    <row r="105" spans="1:3" x14ac:dyDescent="0.25">
      <c r="A105" s="79"/>
      <c r="B105" s="81" t="s">
        <v>109</v>
      </c>
      <c r="C105" s="68">
        <v>3387.28</v>
      </c>
    </row>
    <row r="106" spans="1:3" x14ac:dyDescent="0.25">
      <c r="A106" s="78"/>
      <c r="B106" s="85" t="s">
        <v>110</v>
      </c>
      <c r="C106" s="63">
        <v>359.08</v>
      </c>
    </row>
    <row r="107" spans="1:3" x14ac:dyDescent="0.25">
      <c r="A107" s="53"/>
      <c r="B107" s="84" t="s">
        <v>111</v>
      </c>
      <c r="C107" s="63">
        <v>966.34</v>
      </c>
    </row>
    <row r="108" spans="1:3" x14ac:dyDescent="0.25">
      <c r="A108" s="53"/>
      <c r="B108" s="84" t="s">
        <v>112</v>
      </c>
      <c r="C108" s="63">
        <v>345.59</v>
      </c>
    </row>
    <row r="109" spans="1:3" x14ac:dyDescent="0.25">
      <c r="A109" s="53"/>
      <c r="B109" s="84" t="s">
        <v>113</v>
      </c>
      <c r="C109" s="63">
        <v>660.82800000000009</v>
      </c>
    </row>
    <row r="110" spans="1:3" ht="31.5" x14ac:dyDescent="0.25">
      <c r="A110" s="53"/>
      <c r="B110" s="86" t="s">
        <v>114</v>
      </c>
      <c r="C110" s="63">
        <v>5645.8</v>
      </c>
    </row>
    <row r="111" spans="1:3" x14ac:dyDescent="0.25">
      <c r="A111" s="53"/>
      <c r="B111" s="84" t="s">
        <v>115</v>
      </c>
      <c r="C111" s="63">
        <v>613.62599999999998</v>
      </c>
    </row>
    <row r="112" spans="1:3" x14ac:dyDescent="0.25">
      <c r="A112" s="53"/>
      <c r="B112" s="84" t="s">
        <v>116</v>
      </c>
      <c r="C112" s="63">
        <v>74.8</v>
      </c>
    </row>
    <row r="113" spans="1:4" x14ac:dyDescent="0.25">
      <c r="A113" s="53"/>
      <c r="B113" s="84" t="s">
        <v>117</v>
      </c>
      <c r="C113" s="63">
        <v>1036.77</v>
      </c>
    </row>
    <row r="114" spans="1:4" x14ac:dyDescent="0.25">
      <c r="A114" s="53"/>
      <c r="B114" s="84" t="s">
        <v>118</v>
      </c>
      <c r="C114" s="63">
        <v>1148.78</v>
      </c>
    </row>
    <row r="115" spans="1:4" ht="16.5" thickBot="1" x14ac:dyDescent="0.3">
      <c r="A115" s="54"/>
      <c r="B115" s="87" t="s">
        <v>24</v>
      </c>
      <c r="C115" s="70">
        <f>SUM(C88:C114)</f>
        <v>23305.034</v>
      </c>
    </row>
    <row r="116" spans="1:4" ht="16.5" hidden="1" thickBot="1" x14ac:dyDescent="0.3">
      <c r="A116" s="20" t="s">
        <v>119</v>
      </c>
      <c r="B116" s="55" t="s">
        <v>120</v>
      </c>
      <c r="C116" s="72"/>
    </row>
    <row r="117" spans="1:4" ht="16.5" thickBot="1" x14ac:dyDescent="0.3">
      <c r="A117" s="20" t="s">
        <v>121</v>
      </c>
      <c r="B117" s="26" t="s">
        <v>122</v>
      </c>
      <c r="C117" s="77">
        <v>31688.495999999999</v>
      </c>
    </row>
    <row r="118" spans="1:4" ht="16.5" thickBot="1" x14ac:dyDescent="0.3">
      <c r="A118" s="20"/>
      <c r="B118" s="89" t="s">
        <v>131</v>
      </c>
      <c r="C118" s="92">
        <f>C14+C20+C38+C47+C48+C56+C64+C72+C73+C74+C75+C76+C85+C115+C117</f>
        <v>169475.94299999997</v>
      </c>
    </row>
    <row r="119" spans="1:4" s="58" customFormat="1" x14ac:dyDescent="0.25">
      <c r="A119" s="88"/>
      <c r="B119" s="90" t="s">
        <v>127</v>
      </c>
      <c r="C119" s="93">
        <v>145995.96</v>
      </c>
      <c r="D119" s="99"/>
    </row>
    <row r="120" spans="1:4" s="59" customFormat="1" x14ac:dyDescent="0.25">
      <c r="A120" s="57"/>
      <c r="B120" s="91" t="s">
        <v>128</v>
      </c>
      <c r="C120" s="94">
        <v>142997.73000000001</v>
      </c>
      <c r="D120" s="98"/>
    </row>
    <row r="121" spans="1:4" s="59" customFormat="1" x14ac:dyDescent="0.25">
      <c r="A121" s="57"/>
      <c r="B121" s="91" t="s">
        <v>133</v>
      </c>
      <c r="C121" s="94">
        <v>35516.400000000001</v>
      </c>
    </row>
    <row r="122" spans="1:4" s="59" customFormat="1" x14ac:dyDescent="0.25">
      <c r="A122" s="57"/>
      <c r="B122" s="91" t="s">
        <v>134</v>
      </c>
      <c r="C122" s="94">
        <v>35529.089999999997</v>
      </c>
    </row>
    <row r="123" spans="1:4" s="59" customFormat="1" x14ac:dyDescent="0.25">
      <c r="A123" s="60"/>
      <c r="B123" s="91" t="s">
        <v>130</v>
      </c>
      <c r="C123" s="95">
        <f>C120+C122-C118</f>
        <v>9050.8770000000368</v>
      </c>
    </row>
    <row r="124" spans="1:4" s="59" customFormat="1" ht="16.5" thickBot="1" x14ac:dyDescent="0.3">
      <c r="A124" s="60"/>
      <c r="B124" s="91" t="s">
        <v>129</v>
      </c>
      <c r="C124" s="96">
        <f>C123+C5</f>
        <v>-32277.305299999964</v>
      </c>
    </row>
    <row r="125" spans="1:4" s="3" customFormat="1" x14ac:dyDescent="0.25">
      <c r="A125" s="61"/>
      <c r="C125" s="2"/>
    </row>
    <row r="126" spans="1:4" s="11" customFormat="1" ht="11.25" x14ac:dyDescent="0.2">
      <c r="A126" s="62"/>
    </row>
    <row r="127" spans="1:4" s="11" customFormat="1" ht="11.25" x14ac:dyDescent="0.2">
      <c r="A127" s="62"/>
    </row>
    <row r="128" spans="1:4" s="11" customFormat="1" ht="11.25" x14ac:dyDescent="0.2">
      <c r="A128" s="62"/>
    </row>
    <row r="129" spans="1:1" s="11" customFormat="1" ht="11.25" x14ac:dyDescent="0.2">
      <c r="A129" s="62"/>
    </row>
    <row r="130" spans="1:1" s="11" customFormat="1" ht="11.25" x14ac:dyDescent="0.2">
      <c r="A130" s="62"/>
    </row>
    <row r="131" spans="1:1" s="11" customFormat="1" ht="11.25" x14ac:dyDescent="0.2">
      <c r="A131" s="62"/>
    </row>
    <row r="132" spans="1:1" s="11" customFormat="1" ht="11.25" x14ac:dyDescent="0.2">
      <c r="A132" s="62"/>
    </row>
    <row r="133" spans="1:1" s="11" customFormat="1" ht="11.25" x14ac:dyDescent="0.2">
      <c r="A133" s="62"/>
    </row>
    <row r="134" spans="1:1" s="11" customFormat="1" ht="11.25" x14ac:dyDescent="0.2">
      <c r="A134" s="62"/>
    </row>
    <row r="135" spans="1:1" s="11" customFormat="1" ht="11.25" x14ac:dyDescent="0.2">
      <c r="A135" s="62"/>
    </row>
    <row r="136" spans="1:1" s="11" customFormat="1" ht="11.25" x14ac:dyDescent="0.2">
      <c r="A136" s="62"/>
    </row>
    <row r="137" spans="1:1" s="11" customFormat="1" ht="11.25" x14ac:dyDescent="0.2">
      <c r="A137" s="62"/>
    </row>
    <row r="138" spans="1:1" s="11" customFormat="1" ht="11.25" x14ac:dyDescent="0.2">
      <c r="A138" s="62"/>
    </row>
    <row r="139" spans="1:1" s="11" customFormat="1" ht="11.25" x14ac:dyDescent="0.2">
      <c r="A139" s="62"/>
    </row>
    <row r="140" spans="1:1" s="11" customFormat="1" ht="11.25" x14ac:dyDescent="0.2">
      <c r="A140" s="62"/>
    </row>
    <row r="141" spans="1:1" s="11" customFormat="1" ht="11.25" x14ac:dyDescent="0.2">
      <c r="A141" s="62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2025-01-27T08:00:40Z</dcterms:created>
  <dcterms:modified xsi:type="dcterms:W3CDTF">2025-03-19T06:55:46Z</dcterms:modified>
</cp:coreProperties>
</file>