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9" i="1" l="1"/>
  <c r="C76" i="1"/>
  <c r="C63" i="1"/>
  <c r="C47" i="1"/>
  <c r="C38" i="1"/>
  <c r="C29" i="1"/>
  <c r="C14" i="1"/>
  <c r="C102" i="1" l="1"/>
  <c r="C107" i="1" s="1"/>
  <c r="C108" i="1" s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<sst xmlns="http://schemas.openxmlformats.org/spreadsheetml/2006/main" count="128" uniqueCount="120">
  <si>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</si>
  <si>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</si>
  <si>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</si>
  <si>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</si>
  <si>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</si>
  <si>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</si>
  <si>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</si>
  <si>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</si>
  <si>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</si>
  <si>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</si>
  <si>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</si>
  <si>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</si>
  <si>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</si>
  <si>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</t>
  </si>
  <si>
    <t>4</t>
  </si>
  <si>
    <t>5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</si>
  <si>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</si>
  <si>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</si>
  <si>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</si>
  <si>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</si>
  <si>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</si>
  <si>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</si>
  <si>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</si>
  <si>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</si>
  <si>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</si>
  <si>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</si>
  <si>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</si>
  <si>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</si>
  <si>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</si>
  <si>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</si>
  <si>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</si>
  <si>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</si>
  <si>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</si>
  <si>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</si>
  <si>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</si>
  <si>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</si>
  <si>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</si>
  <si>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</si>
  <si>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</si>
  <si>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</si>
  <si>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</si>
  <si>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</si>
  <si>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</si>
  <si>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</si>
  <si>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</si>
  <si>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</si>
  <si>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</si>
  <si>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</si>
  <si>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</si>
  <si>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</si>
  <si>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</si>
  <si>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</si>
  <si>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</si>
  <si>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</si>
  <si>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</si>
  <si>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</si>
  <si>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</si>
  <si>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</si>
  <si>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</si>
  <si>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</si>
  <si>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</si>
  <si>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</si>
  <si>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</si>
  <si>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</si>
  <si>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</si>
  <si>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</si>
  <si>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</si>
  <si>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</si>
  <si>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</si>
  <si>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</si>
  <si>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</si>
  <si>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</si>
  <si>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</si>
  <si>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</si>
  <si>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</si>
  <si>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</si>
  <si>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</si>
  <si>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</si>
  <si>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</si>
  <si>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предохранителя в ВРУ</t>
  </si>
  <si>
    <t>Текущий ремонт систем ВиК</t>
  </si>
  <si>
    <t>замена прокладки паронитовой Ду 80 (подвал) на ГВС</t>
  </si>
  <si>
    <t>замена участка трубы канализации:</t>
  </si>
  <si>
    <t>а</t>
  </si>
  <si>
    <t>замена участка  трубы канализации РР Ду 110м</t>
  </si>
  <si>
    <t>б</t>
  </si>
  <si>
    <t>смена отвода 110*45</t>
  </si>
  <si>
    <t>в</t>
  </si>
  <si>
    <t>уплотнение соединений силиконовым герметиком</t>
  </si>
  <si>
    <t>г</t>
  </si>
  <si>
    <t>установка уплотнительной резиновой манжеты 123*110</t>
  </si>
  <si>
    <t>д</t>
  </si>
  <si>
    <t>установка компенсационного патрубка канализ. Ду 110</t>
  </si>
  <si>
    <t>е</t>
  </si>
  <si>
    <t>установка универсального перехода  Ду 110</t>
  </si>
  <si>
    <t>устранение засора канализационного коллектора Ду 100 мм</t>
  </si>
  <si>
    <t>дополнительная обработка подвала после засора</t>
  </si>
  <si>
    <t>замена лампы в светильнике освещения придомовой территории с применением телевышки</t>
  </si>
  <si>
    <t>работа телевышки</t>
  </si>
  <si>
    <t>замена уличного светодиодного светильника COBRA с применением телевышки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</si>
  <si>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</si>
  <si>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</si>
  <si>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Покраска контейнера</t>
  </si>
  <si>
    <t>Установка винтового замка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</si>
  <si>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</si>
  <si>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</si>
  <si>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</si>
  <si>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</si>
  <si>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</si>
  <si>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ул.Юбилейная 13</t>
  </si>
  <si>
    <t xml:space="preserve">Отчет за 2024  г </t>
  </si>
  <si>
    <t>Результат на 01.01.2024 г. ("+" экономия, "-" перерасход)</t>
  </si>
  <si>
    <t xml:space="preserve">Итого начислено населению </t>
  </si>
  <si>
    <t>Итого оплачено населением</t>
  </si>
  <si>
    <t>Доп.средства на ремонт (начислено)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</si>
  <si>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</si>
  <si>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</si>
  <si>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</si>
  <si>
    <t>Содержание помещений общего пользования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</si>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</sst>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2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/>
    <xf numFmtId="0" fontId="3" fillId="0" borderId="1" xfId="0" applyFont="1" applyBorder="1" applyAlignment="1">
      <alignment vertical="top"/>
    </xf>
    <xf numFmtId="0" fontId="8" fillId="0" borderId="0" xfId="0" applyFont="1"/>
    <xf numFmtId="49" fontId="6" fillId="0" borderId="2" xfId="0" applyNumberFormat="1" applyFont="1" applyBorder="1" applyAlignment="1"/>
    <xf numFmtId="0" fontId="3" fillId="0" borderId="3" xfId="0" applyFont="1" applyBorder="1" applyAlignment="1">
      <alignment vertical="top"/>
    </xf>
    <xf numFmtId="49" fontId="6" fillId="0" borderId="4" xfId="0" applyNumberFormat="1" applyFont="1" applyBorder="1" applyAlignment="1"/>
    <xf numFmtId="49" fontId="6" fillId="0" borderId="5" xfId="0" applyNumberFormat="1" applyFont="1" applyBorder="1" applyAlignment="1"/>
    <xf numFmtId="0" fontId="3" fillId="0" borderId="6" xfId="0" applyFont="1" applyBorder="1" applyAlignment="1">
      <alignment vertical="top"/>
    </xf>
    <xf numFmtId="49" fontId="6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49" fontId="6" fillId="0" borderId="10" xfId="0" applyNumberFormat="1" applyFont="1" applyBorder="1" applyAlignment="1">
      <alignment horizontal="center"/>
    </xf>
    <xf numFmtId="0" fontId="6" fillId="0" borderId="8" xfId="0" applyFont="1" applyBorder="1" applyAlignment="1">
      <alignment vertical="top"/>
    </xf>
    <xf numFmtId="49" fontId="6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6" fillId="0" borderId="3" xfId="0" applyFont="1" applyBorder="1" applyAlignment="1">
      <alignment vertical="top"/>
    </xf>
    <xf numFmtId="49" fontId="3" fillId="0" borderId="1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3" fillId="0" borderId="9" xfId="0" applyFont="1" applyBorder="1" applyAlignment="1">
      <alignment vertical="top"/>
    </xf>
    <xf numFmtId="0" fontId="8" fillId="0" borderId="0" xfId="0" applyFont="1" applyAlignment="1">
      <alignment vertical="top"/>
    </xf>
    <xf numFmtId="0" fontId="6" fillId="0" borderId="8" xfId="0" applyFont="1" applyBorder="1" applyAlignment="1">
      <alignment vertical="top" wrapText="1"/>
    </xf>
    <xf numFmtId="0" fontId="6" fillId="0" borderId="3" xfId="1" applyFont="1" applyBorder="1"/>
    <xf numFmtId="0" fontId="3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6" fontId="6" fillId="0" borderId="4" xfId="0" applyNumberFormat="1" applyFont="1" applyBorder="1" applyAlignment="1">
      <alignment wrapText="1"/>
    </xf>
    <xf numFmtId="0" fontId="6" fillId="0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wrapText="1"/>
    </xf>
    <xf numFmtId="0" fontId="3" fillId="0" borderId="16" xfId="0" applyFont="1" applyFill="1" applyBorder="1"/>
    <xf numFmtId="2" fontId="8" fillId="0" borderId="16" xfId="0" applyNumberFormat="1" applyFont="1" applyBorder="1"/>
    <xf numFmtId="49" fontId="6" fillId="0" borderId="15" xfId="0" applyNumberFormat="1" applyFont="1" applyBorder="1" applyAlignment="1"/>
    <xf numFmtId="0" fontId="3" fillId="0" borderId="1" xfId="0" applyFont="1" applyBorder="1" applyAlignment="1">
      <alignment vertical="top" wrapText="1"/>
    </xf>
    <xf numFmtId="2" fontId="9" fillId="0" borderId="16" xfId="0" applyNumberFormat="1" applyFont="1" applyBorder="1"/>
    <xf numFmtId="49" fontId="6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8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wrapText="1"/>
    </xf>
    <xf numFmtId="2" fontId="6" fillId="0" borderId="21" xfId="0" applyNumberFormat="1" applyFont="1" applyFill="1" applyBorder="1" applyAlignment="1">
      <alignment horizontal="right"/>
    </xf>
    <xf numFmtId="2" fontId="8" fillId="0" borderId="22" xfId="0" applyNumberFormat="1" applyFont="1" applyBorder="1"/>
    <xf numFmtId="2" fontId="8" fillId="0" borderId="23" xfId="0" applyNumberFormat="1" applyFont="1" applyBorder="1"/>
    <xf numFmtId="2" fontId="9" fillId="0" borderId="24" xfId="0" applyNumberFormat="1" applyFont="1" applyBorder="1"/>
    <xf numFmtId="2" fontId="9" fillId="0" borderId="25" xfId="0" applyNumberFormat="1" applyFont="1" applyBorder="1"/>
    <xf numFmtId="2" fontId="9" fillId="0" borderId="22" xfId="0" applyNumberFormat="1" applyFont="1" applyBorder="1"/>
    <xf numFmtId="0" fontId="6" fillId="0" borderId="2" xfId="1" applyFont="1" applyBorder="1" applyAlignment="1">
      <alignment horizontal="center" vertical="center"/>
    </xf>
    <xf numFmtId="2" fontId="6" fillId="0" borderId="23" xfId="1" applyNumberFormat="1" applyFont="1" applyFill="1" applyBorder="1" applyAlignment="1">
      <alignment horizontal="right"/>
    </xf>
    <xf numFmtId="0" fontId="6" fillId="0" borderId="2" xfId="1" applyFont="1" applyBorder="1" applyAlignment="1">
      <alignment horizontal="center" vertical="center" wrapText="1"/>
    </xf>
    <xf numFmtId="2" fontId="6" fillId="0" borderId="23" xfId="1" applyNumberFormat="1" applyFont="1" applyBorder="1" applyAlignment="1">
      <alignment horizontal="right" wrapText="1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/>
    <xf numFmtId="2" fontId="6" fillId="0" borderId="28" xfId="1" applyNumberFormat="1" applyFont="1" applyBorder="1" applyAlignment="1">
      <alignment horizontal="right" wrapText="1"/>
    </xf>
    <xf numFmtId="2" fontId="3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9"/>
  <sheetViews>
    <sheetView tabSelected="1" topLeftCell="A93" workbookViewId="0">
      <selection activeCell="C107" sqref="C107:C108"/>
    </sheetView>
  </sheetViews>
  <sheetFormatPr defaultColWidth="9.140625" defaultRowHeight="15.75" x14ac:dyDescent="0.25"/>
  <cols>
    <col min="1" max="1" width="5.5703125" style="8" customWidth="1"/>
    <col min="2" max="2" width="70" style="32" customWidth="1"/>
    <col min="3" max="3" width="12.42578125" style="8" customWidth="1"/>
    <col min="4" max="4" width="12" style="8" customWidth="1"/>
    <col min="5" max="197" width="9.140625" style="8" customWidth="1"/>
    <col min="198" max="198" width="5.5703125" style="8" customWidth="1"/>
    <col min="199" max="199" width="53" style="8" customWidth="1"/>
    <col min="200" max="200" width="9.5703125" style="8" customWidth="1"/>
    <col min="201" max="205" width="0" style="8" hidden="1" customWidth="1"/>
    <col min="206" max="206" width="9.140625" style="8" customWidth="1"/>
    <col min="207" max="207" width="7.140625" style="8" customWidth="1"/>
    <col min="208" max="208" width="7.28515625" style="8" customWidth="1"/>
    <col min="209" max="209" width="8" style="8" customWidth="1"/>
    <col min="210" max="210" width="10.5703125" style="8" customWidth="1"/>
    <col min="211" max="213" width="9.140625" style="8" customWidth="1"/>
    <col min="214" max="214" width="10.140625" style="8" customWidth="1"/>
    <col min="215" max="217" width="9.140625" style="8" customWidth="1"/>
    <col min="218" max="218" width="10.28515625" style="8" customWidth="1"/>
    <col min="219" max="229" width="9.140625" style="8" customWidth="1"/>
    <col min="230" max="230" width="10.140625" style="8" customWidth="1"/>
    <col min="231" max="233" width="9.140625" style="8" customWidth="1"/>
    <col min="234" max="234" width="11.85546875" style="8" customWidth="1"/>
    <col min="235" max="241" width="9.140625" style="8" customWidth="1"/>
    <col min="242" max="242" width="10.42578125" style="8" customWidth="1"/>
    <col min="243" max="253" width="9.140625" style="8" customWidth="1"/>
    <col min="254" max="254" width="11.5703125" style="8" customWidth="1"/>
    <col min="255" max="16384" width="9.140625" style="8"/>
  </cols>
  <sheetData>
    <row r="1" spans="1:3" s="2" customFormat="1" x14ac:dyDescent="0.25">
      <c r="A1" s="67" t="s">
        <v>110</v>
      </c>
      <c r="B1" s="67"/>
      <c r="C1" s="1"/>
    </row>
    <row r="2" spans="1:3" s="2" customFormat="1" x14ac:dyDescent="0.25">
      <c r="A2" s="67" t="s">
        <v>108</v>
      </c>
      <c r="B2" s="67"/>
      <c r="C2" s="1"/>
    </row>
    <row r="3" spans="1:3" s="2" customFormat="1" x14ac:dyDescent="0.25">
      <c r="A3" s="67" t="s">
        <v>109</v>
      </c>
      <c r="B3" s="67"/>
      <c r="C3" s="1"/>
    </row>
    <row r="4" spans="1:3" s="2" customFormat="1" ht="16.5" thickBot="1" x14ac:dyDescent="0.3">
      <c r="A4" s="3"/>
      <c r="B4" s="4"/>
      <c r="C4" s="1"/>
    </row>
    <row r="5" spans="1:3" s="5" customFormat="1" ht="16.5" thickBot="1" x14ac:dyDescent="0.3">
      <c r="A5" s="51"/>
      <c r="B5" s="52" t="s">
        <v>111</v>
      </c>
      <c r="C5" s="53">
        <v>-249712.87199999994</v>
      </c>
    </row>
    <row r="6" spans="1:3" s="2" customFormat="1" ht="16.5" thickBot="1" x14ac:dyDescent="0.3">
      <c r="A6" s="39">
        <v>1</v>
      </c>
      <c r="B6" s="40" t="s">
        <v>118</v>
      </c>
      <c r="C6" s="41"/>
    </row>
    <row r="7" spans="1:3" x14ac:dyDescent="0.25">
      <c r="A7" s="38"/>
      <c r="B7" s="7" t="s">
        <v>0</v>
      </c>
      <c r="C7" s="54">
        <v>5027.9040000000014</v>
      </c>
    </row>
    <row r="8" spans="1:3" x14ac:dyDescent="0.25">
      <c r="A8" s="9"/>
      <c r="B8" s="10" t="s">
        <v>1</v>
      </c>
      <c r="C8" s="55">
        <v>0</v>
      </c>
    </row>
    <row r="9" spans="1:3" x14ac:dyDescent="0.25">
      <c r="A9" s="9"/>
      <c r="B9" s="10" t="s">
        <v>2</v>
      </c>
      <c r="C9" s="55">
        <v>5923.68</v>
      </c>
    </row>
    <row r="10" spans="1:3" x14ac:dyDescent="0.25">
      <c r="A10" s="9"/>
      <c r="B10" s="10" t="s">
        <v>3</v>
      </c>
      <c r="C10" s="55">
        <v>0</v>
      </c>
    </row>
    <row r="11" spans="1:3" x14ac:dyDescent="0.25">
      <c r="A11" s="11"/>
      <c r="B11" s="7" t="s">
        <v>4</v>
      </c>
      <c r="C11" s="55">
        <v>0</v>
      </c>
    </row>
    <row r="12" spans="1:3" x14ac:dyDescent="0.25">
      <c r="A12" s="9"/>
      <c r="B12" s="10" t="s">
        <v>5</v>
      </c>
      <c r="C12" s="55">
        <v>0</v>
      </c>
    </row>
    <row r="13" spans="1:3" x14ac:dyDescent="0.25">
      <c r="A13" s="12"/>
      <c r="B13" s="13" t="s">
        <v>6</v>
      </c>
      <c r="C13" s="55">
        <v>0</v>
      </c>
    </row>
    <row r="14" spans="1:3" ht="16.5" thickBot="1" x14ac:dyDescent="0.3">
      <c r="A14" s="12"/>
      <c r="B14" s="13" t="s">
        <v>7</v>
      </c>
      <c r="C14" s="56">
        <f>SUM(C7:C13)</f>
        <v>10951.584000000003</v>
      </c>
    </row>
    <row r="15" spans="1:3" ht="16.5" thickBot="1" x14ac:dyDescent="0.3">
      <c r="A15" s="14" t="s">
        <v>8</v>
      </c>
      <c r="B15" s="15" t="s">
        <v>9</v>
      </c>
      <c r="C15" s="42"/>
    </row>
    <row r="16" spans="1:3" x14ac:dyDescent="0.25">
      <c r="A16" s="11"/>
      <c r="B16" s="7" t="s">
        <v>10</v>
      </c>
      <c r="C16" s="54">
        <v>0</v>
      </c>
    </row>
    <row r="17" spans="1:3" x14ac:dyDescent="0.25">
      <c r="A17" s="9"/>
      <c r="B17" s="10" t="s">
        <v>11</v>
      </c>
      <c r="C17" s="55">
        <v>0</v>
      </c>
    </row>
    <row r="18" spans="1:3" x14ac:dyDescent="0.25">
      <c r="A18" s="12"/>
      <c r="B18" s="13" t="s">
        <v>12</v>
      </c>
      <c r="C18" s="55">
        <v>0</v>
      </c>
    </row>
    <row r="19" spans="1:3" x14ac:dyDescent="0.25">
      <c r="A19" s="12"/>
      <c r="B19" s="13" t="s">
        <v>13</v>
      </c>
      <c r="C19" s="55">
        <v>0</v>
      </c>
    </row>
    <row r="20" spans="1:3" ht="16.5" thickBot="1" x14ac:dyDescent="0.3">
      <c r="A20" s="43"/>
      <c r="B20" s="13" t="s">
        <v>7</v>
      </c>
      <c r="C20" s="56">
        <v>0</v>
      </c>
    </row>
    <row r="21" spans="1:3" ht="16.5" thickBot="1" x14ac:dyDescent="0.3">
      <c r="A21" s="17" t="s">
        <v>17</v>
      </c>
      <c r="B21" s="18" t="s">
        <v>18</v>
      </c>
      <c r="C21" s="42"/>
    </row>
    <row r="22" spans="1:3" ht="31.5" x14ac:dyDescent="0.25">
      <c r="A22" s="11"/>
      <c r="B22" s="44" t="s">
        <v>19</v>
      </c>
      <c r="C22" s="54">
        <v>2551.92</v>
      </c>
    </row>
    <row r="23" spans="1:3" x14ac:dyDescent="0.25">
      <c r="A23" s="9"/>
      <c r="B23" s="10" t="s">
        <v>20</v>
      </c>
      <c r="C23" s="55">
        <v>3332.2640000000001</v>
      </c>
    </row>
    <row r="24" spans="1:3" x14ac:dyDescent="0.25">
      <c r="A24" s="9"/>
      <c r="B24" s="10" t="s">
        <v>21</v>
      </c>
      <c r="C24" s="55">
        <v>2188.2420000000002</v>
      </c>
    </row>
    <row r="25" spans="1:3" x14ac:dyDescent="0.25">
      <c r="A25" s="9"/>
      <c r="B25" s="10" t="s">
        <v>22</v>
      </c>
      <c r="C25" s="55">
        <v>685.79700000000003</v>
      </c>
    </row>
    <row r="26" spans="1:3" ht="13.5" customHeight="1" x14ac:dyDescent="0.25">
      <c r="A26" s="9"/>
      <c r="B26" s="7" t="s">
        <v>23</v>
      </c>
      <c r="C26" s="55">
        <v>1318.0800000000002</v>
      </c>
    </row>
    <row r="27" spans="1:3" x14ac:dyDescent="0.25">
      <c r="A27" s="12"/>
      <c r="B27" s="13" t="s">
        <v>24</v>
      </c>
      <c r="C27" s="55">
        <v>368.15599999999995</v>
      </c>
    </row>
    <row r="28" spans="1:3" x14ac:dyDescent="0.25">
      <c r="A28" s="12"/>
      <c r="B28" s="13" t="s">
        <v>25</v>
      </c>
      <c r="C28" s="55">
        <v>1666.1320000000001</v>
      </c>
    </row>
    <row r="29" spans="1:3" ht="16.5" thickBot="1" x14ac:dyDescent="0.3">
      <c r="A29" s="12"/>
      <c r="B29" s="13" t="s">
        <v>7</v>
      </c>
      <c r="C29" s="56">
        <f>SUM(C22:C28)</f>
        <v>12110.590999999999</v>
      </c>
    </row>
    <row r="30" spans="1:3" ht="16.5" thickBot="1" x14ac:dyDescent="0.3">
      <c r="A30" s="17" t="s">
        <v>14</v>
      </c>
      <c r="B30" s="18" t="s">
        <v>26</v>
      </c>
      <c r="C30" s="42"/>
    </row>
    <row r="31" spans="1:3" ht="14.25" customHeight="1" x14ac:dyDescent="0.25">
      <c r="A31" s="19"/>
      <c r="B31" s="44" t="s">
        <v>27</v>
      </c>
      <c r="C31" s="54">
        <v>659.04000000000008</v>
      </c>
    </row>
    <row r="32" spans="1:3" x14ac:dyDescent="0.25">
      <c r="A32" s="19"/>
      <c r="B32" s="20" t="s">
        <v>28</v>
      </c>
      <c r="C32" s="55">
        <v>685.79700000000003</v>
      </c>
    </row>
    <row r="33" spans="1:3" ht="31.5" x14ac:dyDescent="0.25">
      <c r="A33" s="21"/>
      <c r="B33" s="20" t="s">
        <v>29</v>
      </c>
      <c r="C33" s="55">
        <v>15456.072000000002</v>
      </c>
    </row>
    <row r="34" spans="1:3" ht="31.5" x14ac:dyDescent="0.25">
      <c r="A34" s="21"/>
      <c r="B34" s="20" t="s">
        <v>30</v>
      </c>
      <c r="C34" s="55">
        <v>1215.2159999999999</v>
      </c>
    </row>
    <row r="35" spans="1:3" ht="31.5" x14ac:dyDescent="0.25">
      <c r="A35" s="21"/>
      <c r="B35" s="20" t="s">
        <v>31</v>
      </c>
      <c r="C35" s="55">
        <v>2786.2140000000004</v>
      </c>
    </row>
    <row r="36" spans="1:3" ht="31.5" x14ac:dyDescent="0.25">
      <c r="A36" s="21"/>
      <c r="B36" s="20" t="s">
        <v>32</v>
      </c>
      <c r="C36" s="55">
        <v>415.20600000000002</v>
      </c>
    </row>
    <row r="37" spans="1:3" ht="31.5" x14ac:dyDescent="0.25">
      <c r="A37" s="21"/>
      <c r="B37" s="20" t="s">
        <v>33</v>
      </c>
      <c r="C37" s="55">
        <v>5294.7</v>
      </c>
    </row>
    <row r="38" spans="1:3" ht="16.5" thickBot="1" x14ac:dyDescent="0.3">
      <c r="A38" s="22"/>
      <c r="B38" s="13" t="s">
        <v>7</v>
      </c>
      <c r="C38" s="56">
        <f>SUM(C31:C37)</f>
        <v>26512.245000000003</v>
      </c>
    </row>
    <row r="39" spans="1:3" ht="16.5" thickBot="1" x14ac:dyDescent="0.3">
      <c r="A39" s="17" t="s">
        <v>15</v>
      </c>
      <c r="B39" s="16" t="s">
        <v>34</v>
      </c>
      <c r="C39" s="45">
        <v>5389.3319999999994</v>
      </c>
    </row>
    <row r="40" spans="1:3" ht="32.25" thickBot="1" x14ac:dyDescent="0.3">
      <c r="A40" s="17" t="s">
        <v>35</v>
      </c>
      <c r="B40" s="33" t="s">
        <v>36</v>
      </c>
      <c r="C40" s="42"/>
    </row>
    <row r="41" spans="1:3" x14ac:dyDescent="0.25">
      <c r="A41" s="19"/>
      <c r="B41" s="7" t="s">
        <v>37</v>
      </c>
      <c r="C41" s="54"/>
    </row>
    <row r="42" spans="1:3" x14ac:dyDescent="0.25">
      <c r="A42" s="19"/>
      <c r="B42" s="7" t="s">
        <v>38</v>
      </c>
      <c r="C42" s="55">
        <v>9861.2000000000007</v>
      </c>
    </row>
    <row r="43" spans="1:3" x14ac:dyDescent="0.25">
      <c r="A43" s="21"/>
      <c r="B43" s="10" t="s">
        <v>39</v>
      </c>
      <c r="C43" s="55">
        <v>7601.0999999999995</v>
      </c>
    </row>
    <row r="44" spans="1:3" x14ac:dyDescent="0.25">
      <c r="A44" s="21"/>
      <c r="B44" s="10" t="s">
        <v>40</v>
      </c>
      <c r="C44" s="55">
        <v>4024.8</v>
      </c>
    </row>
    <row r="45" spans="1:3" x14ac:dyDescent="0.25">
      <c r="A45" s="21"/>
      <c r="B45" s="10" t="s">
        <v>41</v>
      </c>
      <c r="C45" s="55">
        <v>280.8</v>
      </c>
    </row>
    <row r="46" spans="1:3" x14ac:dyDescent="0.25">
      <c r="A46" s="21"/>
      <c r="B46" s="10" t="s">
        <v>42</v>
      </c>
      <c r="C46" s="55">
        <v>920.69999999999993</v>
      </c>
    </row>
    <row r="47" spans="1:3" ht="16.5" thickBot="1" x14ac:dyDescent="0.3">
      <c r="A47" s="22"/>
      <c r="B47" s="13" t="s">
        <v>7</v>
      </c>
      <c r="C47" s="56">
        <f>SUM(C42:C46)</f>
        <v>22688.6</v>
      </c>
    </row>
    <row r="48" spans="1:3" ht="16.5" thickBot="1" x14ac:dyDescent="0.3">
      <c r="A48" s="17" t="s">
        <v>43</v>
      </c>
      <c r="B48" s="18" t="s">
        <v>44</v>
      </c>
      <c r="C48" s="42"/>
    </row>
    <row r="49" spans="1:3" ht="16.5" thickBot="1" x14ac:dyDescent="0.3">
      <c r="A49" s="46"/>
      <c r="B49" s="47" t="s">
        <v>45</v>
      </c>
      <c r="C49" s="54">
        <v>0</v>
      </c>
    </row>
    <row r="50" spans="1:3" x14ac:dyDescent="0.25">
      <c r="A50" s="23"/>
      <c r="B50" s="24" t="s">
        <v>46</v>
      </c>
      <c r="C50" s="55">
        <v>0</v>
      </c>
    </row>
    <row r="51" spans="1:3" ht="31.5" x14ac:dyDescent="0.25">
      <c r="A51" s="22"/>
      <c r="B51" s="25" t="s">
        <v>47</v>
      </c>
      <c r="C51" s="55">
        <v>0</v>
      </c>
    </row>
    <row r="52" spans="1:3" x14ac:dyDescent="0.25">
      <c r="A52" s="22"/>
      <c r="B52" s="25" t="s">
        <v>48</v>
      </c>
      <c r="C52" s="55">
        <v>0</v>
      </c>
    </row>
    <row r="53" spans="1:3" x14ac:dyDescent="0.25">
      <c r="A53" s="22"/>
      <c r="B53" s="25" t="s">
        <v>49</v>
      </c>
      <c r="C53" s="55">
        <v>236.82</v>
      </c>
    </row>
    <row r="54" spans="1:3" x14ac:dyDescent="0.25">
      <c r="A54" s="22"/>
      <c r="B54" s="25" t="s">
        <v>50</v>
      </c>
      <c r="C54" s="55">
        <v>0</v>
      </c>
    </row>
    <row r="55" spans="1:3" ht="16.5" thickBot="1" x14ac:dyDescent="0.3">
      <c r="A55" s="22"/>
      <c r="B55" s="13" t="s">
        <v>16</v>
      </c>
      <c r="C55" s="56">
        <v>236.82</v>
      </c>
    </row>
    <row r="56" spans="1:3" ht="16.5" thickBot="1" x14ac:dyDescent="0.3">
      <c r="A56" s="17" t="s">
        <v>51</v>
      </c>
      <c r="B56" s="18" t="s">
        <v>52</v>
      </c>
      <c r="C56" s="42"/>
    </row>
    <row r="57" spans="1:3" ht="47.25" x14ac:dyDescent="0.25">
      <c r="A57" s="19"/>
      <c r="B57" s="44" t="s">
        <v>53</v>
      </c>
      <c r="C57" s="54">
        <v>1429.2239999999999</v>
      </c>
    </row>
    <row r="58" spans="1:3" ht="37.5" customHeight="1" x14ac:dyDescent="0.25">
      <c r="A58" s="21"/>
      <c r="B58" s="20" t="s">
        <v>54</v>
      </c>
      <c r="C58" s="55">
        <v>3619.1639999999998</v>
      </c>
    </row>
    <row r="59" spans="1:3" ht="31.5" x14ac:dyDescent="0.25">
      <c r="A59" s="21"/>
      <c r="B59" s="20" t="s">
        <v>55</v>
      </c>
      <c r="C59" s="55">
        <v>4287.6719999999996</v>
      </c>
    </row>
    <row r="60" spans="1:3" ht="31.5" x14ac:dyDescent="0.25">
      <c r="A60" s="21"/>
      <c r="B60" s="20" t="s">
        <v>56</v>
      </c>
      <c r="C60" s="55">
        <v>4287.6719999999996</v>
      </c>
    </row>
    <row r="61" spans="1:3" x14ac:dyDescent="0.25">
      <c r="A61" s="22"/>
      <c r="B61" s="25" t="s">
        <v>57</v>
      </c>
      <c r="C61" s="55">
        <v>0</v>
      </c>
    </row>
    <row r="62" spans="1:3" x14ac:dyDescent="0.25">
      <c r="A62" s="22"/>
      <c r="B62" s="25" t="s">
        <v>58</v>
      </c>
      <c r="C62" s="55">
        <v>0</v>
      </c>
    </row>
    <row r="63" spans="1:3" ht="16.5" thickBot="1" x14ac:dyDescent="0.3">
      <c r="A63" s="22"/>
      <c r="B63" s="13" t="s">
        <v>16</v>
      </c>
      <c r="C63" s="56">
        <f>SUM(C57:C62)</f>
        <v>13623.732</v>
      </c>
    </row>
    <row r="64" spans="1:3" ht="32.25" thickBot="1" x14ac:dyDescent="0.3">
      <c r="A64" s="17" t="s">
        <v>59</v>
      </c>
      <c r="B64" s="48" t="s">
        <v>60</v>
      </c>
      <c r="C64" s="45">
        <v>7192.2239999999993</v>
      </c>
    </row>
    <row r="65" spans="1:3" ht="16.5" thickBot="1" x14ac:dyDescent="0.3">
      <c r="A65" s="46" t="s">
        <v>61</v>
      </c>
      <c r="B65" s="49" t="s">
        <v>62</v>
      </c>
      <c r="C65" s="57">
        <v>2005.5239999999997</v>
      </c>
    </row>
    <row r="66" spans="1:3" ht="16.5" thickBot="1" x14ac:dyDescent="0.3">
      <c r="A66" s="17" t="s">
        <v>63</v>
      </c>
      <c r="B66" s="16" t="s">
        <v>64</v>
      </c>
      <c r="C66" s="45">
        <v>775.44</v>
      </c>
    </row>
    <row r="67" spans="1:3" ht="16.5" thickBot="1" x14ac:dyDescent="0.3">
      <c r="A67" s="46" t="s">
        <v>65</v>
      </c>
      <c r="B67" s="49" t="s">
        <v>66</v>
      </c>
      <c r="C67" s="57">
        <v>1436</v>
      </c>
    </row>
    <row r="68" spans="1:3" ht="16.5" thickBot="1" x14ac:dyDescent="0.3">
      <c r="A68" s="17" t="s">
        <v>67</v>
      </c>
      <c r="B68" s="18" t="s">
        <v>68</v>
      </c>
      <c r="C68" s="42"/>
    </row>
    <row r="69" spans="1:3" x14ac:dyDescent="0.25">
      <c r="A69" s="19"/>
      <c r="B69" s="44" t="s">
        <v>69</v>
      </c>
      <c r="C69" s="54">
        <v>5470.44</v>
      </c>
    </row>
    <row r="70" spans="1:3" x14ac:dyDescent="0.25">
      <c r="A70" s="9"/>
      <c r="B70" s="20" t="s">
        <v>70</v>
      </c>
      <c r="C70" s="55">
        <v>4122.1200000000008</v>
      </c>
    </row>
    <row r="71" spans="1:3" ht="31.5" x14ac:dyDescent="0.25">
      <c r="A71" s="9"/>
      <c r="B71" s="20" t="s">
        <v>71</v>
      </c>
      <c r="C71" s="55">
        <v>4013.3999999999992</v>
      </c>
    </row>
    <row r="72" spans="1:3" ht="31.5" x14ac:dyDescent="0.25">
      <c r="A72" s="9"/>
      <c r="B72" s="20" t="s">
        <v>72</v>
      </c>
      <c r="C72" s="55">
        <v>4013.3999999999992</v>
      </c>
    </row>
    <row r="73" spans="1:3" ht="47.25" x14ac:dyDescent="0.25">
      <c r="A73" s="12"/>
      <c r="B73" s="25" t="s">
        <v>73</v>
      </c>
      <c r="C73" s="55">
        <v>4013.3999999999992</v>
      </c>
    </row>
    <row r="74" spans="1:3" x14ac:dyDescent="0.25">
      <c r="A74" s="12"/>
      <c r="B74" s="25" t="s">
        <v>74</v>
      </c>
      <c r="C74" s="55">
        <v>0</v>
      </c>
    </row>
    <row r="75" spans="1:3" x14ac:dyDescent="0.25">
      <c r="A75" s="12"/>
      <c r="B75" s="13" t="s">
        <v>75</v>
      </c>
      <c r="C75" s="55">
        <v>0</v>
      </c>
    </row>
    <row r="76" spans="1:3" ht="16.5" thickBot="1" x14ac:dyDescent="0.3">
      <c r="A76" s="12"/>
      <c r="B76" s="13" t="s">
        <v>16</v>
      </c>
      <c r="C76" s="56">
        <f>SUM(C69:C75)</f>
        <v>21632.76</v>
      </c>
    </row>
    <row r="77" spans="1:3" ht="16.5" thickBot="1" x14ac:dyDescent="0.3">
      <c r="A77" s="14" t="s">
        <v>76</v>
      </c>
      <c r="B77" s="18" t="s">
        <v>77</v>
      </c>
      <c r="C77" s="42"/>
    </row>
    <row r="78" spans="1:3" x14ac:dyDescent="0.25">
      <c r="A78" s="26"/>
      <c r="B78" s="7" t="s">
        <v>78</v>
      </c>
      <c r="C78" s="54">
        <v>0</v>
      </c>
    </row>
    <row r="79" spans="1:3" x14ac:dyDescent="0.25">
      <c r="A79" s="26"/>
      <c r="B79" s="7" t="s">
        <v>79</v>
      </c>
      <c r="C79" s="55">
        <v>278.66000000000003</v>
      </c>
    </row>
    <row r="80" spans="1:3" x14ac:dyDescent="0.25">
      <c r="A80" s="27"/>
      <c r="B80" s="10" t="s">
        <v>80</v>
      </c>
      <c r="C80" s="55">
        <v>0</v>
      </c>
    </row>
    <row r="81" spans="1:3" x14ac:dyDescent="0.25">
      <c r="A81" s="27"/>
      <c r="B81" s="10" t="s">
        <v>81</v>
      </c>
      <c r="C81" s="55">
        <v>485.56</v>
      </c>
    </row>
    <row r="82" spans="1:3" x14ac:dyDescent="0.25">
      <c r="A82" s="27"/>
      <c r="B82" s="28" t="s">
        <v>82</v>
      </c>
      <c r="C82" s="55">
        <v>0</v>
      </c>
    </row>
    <row r="83" spans="1:3" x14ac:dyDescent="0.25">
      <c r="A83" s="29" t="s">
        <v>83</v>
      </c>
      <c r="B83" s="20" t="s">
        <v>84</v>
      </c>
      <c r="C83" s="55">
        <v>770.92</v>
      </c>
    </row>
    <row r="84" spans="1:3" x14ac:dyDescent="0.25">
      <c r="A84" s="29" t="s">
        <v>85</v>
      </c>
      <c r="B84" s="20" t="s">
        <v>86</v>
      </c>
      <c r="C84" s="55">
        <v>431.25</v>
      </c>
    </row>
    <row r="85" spans="1:3" x14ac:dyDescent="0.25">
      <c r="A85" s="29" t="s">
        <v>87</v>
      </c>
      <c r="B85" s="20" t="s">
        <v>88</v>
      </c>
      <c r="C85" s="55">
        <v>219.65</v>
      </c>
    </row>
    <row r="86" spans="1:3" x14ac:dyDescent="0.25">
      <c r="A86" s="29" t="s">
        <v>89</v>
      </c>
      <c r="B86" s="20" t="s">
        <v>90</v>
      </c>
      <c r="C86" s="55">
        <v>801.04</v>
      </c>
    </row>
    <row r="87" spans="1:3" x14ac:dyDescent="0.25">
      <c r="A87" s="29" t="s">
        <v>91</v>
      </c>
      <c r="B87" s="20" t="s">
        <v>92</v>
      </c>
      <c r="C87" s="55">
        <v>916.39</v>
      </c>
    </row>
    <row r="88" spans="1:3" x14ac:dyDescent="0.25">
      <c r="A88" s="29" t="s">
        <v>93</v>
      </c>
      <c r="B88" s="20" t="s">
        <v>94</v>
      </c>
      <c r="C88" s="55">
        <v>916.39</v>
      </c>
    </row>
    <row r="89" spans="1:3" x14ac:dyDescent="0.25">
      <c r="A89" s="27"/>
      <c r="B89" s="20" t="s">
        <v>95</v>
      </c>
      <c r="C89" s="55">
        <v>0</v>
      </c>
    </row>
    <row r="90" spans="1:3" x14ac:dyDescent="0.25">
      <c r="A90" s="27"/>
      <c r="B90" s="20" t="s">
        <v>96</v>
      </c>
      <c r="C90" s="55">
        <v>113.49000000000001</v>
      </c>
    </row>
    <row r="91" spans="1:3" ht="31.5" x14ac:dyDescent="0.25">
      <c r="A91" s="27"/>
      <c r="B91" s="20" t="s">
        <v>97</v>
      </c>
      <c r="C91" s="55">
        <v>672.19</v>
      </c>
    </row>
    <row r="92" spans="1:3" x14ac:dyDescent="0.25">
      <c r="A92" s="27"/>
      <c r="B92" s="20" t="s">
        <v>98</v>
      </c>
      <c r="C92" s="55">
        <v>840</v>
      </c>
    </row>
    <row r="93" spans="1:3" ht="31.5" x14ac:dyDescent="0.25">
      <c r="A93" s="27"/>
      <c r="B93" s="20" t="s">
        <v>99</v>
      </c>
      <c r="C93" s="55">
        <v>5100</v>
      </c>
    </row>
    <row r="94" spans="1:3" x14ac:dyDescent="0.25">
      <c r="A94" s="27"/>
      <c r="B94" s="20" t="s">
        <v>98</v>
      </c>
      <c r="C94" s="55">
        <v>1050</v>
      </c>
    </row>
    <row r="95" spans="1:3" x14ac:dyDescent="0.25">
      <c r="A95" s="27"/>
      <c r="B95" s="10" t="s">
        <v>100</v>
      </c>
      <c r="C95" s="55">
        <v>0</v>
      </c>
    </row>
    <row r="96" spans="1:3" x14ac:dyDescent="0.25">
      <c r="A96" s="30"/>
      <c r="B96" s="13" t="s">
        <v>101</v>
      </c>
      <c r="C96" s="55">
        <v>300</v>
      </c>
    </row>
    <row r="97" spans="1:4" x14ac:dyDescent="0.25">
      <c r="A97" s="30"/>
      <c r="B97" s="13" t="s">
        <v>102</v>
      </c>
      <c r="C97" s="55">
        <v>142.6</v>
      </c>
    </row>
    <row r="98" spans="1:4" x14ac:dyDescent="0.25">
      <c r="A98" s="30"/>
      <c r="B98" s="13" t="s">
        <v>103</v>
      </c>
      <c r="C98" s="55">
        <v>388</v>
      </c>
    </row>
    <row r="99" spans="1:4" ht="16.5" thickBot="1" x14ac:dyDescent="0.3">
      <c r="A99" s="30"/>
      <c r="B99" s="13" t="s">
        <v>16</v>
      </c>
      <c r="C99" s="56">
        <f>SUM(C78:C98)</f>
        <v>13426.14</v>
      </c>
    </row>
    <row r="100" spans="1:4" ht="16.5" thickBot="1" x14ac:dyDescent="0.3">
      <c r="A100" s="14" t="s">
        <v>105</v>
      </c>
      <c r="B100" s="31" t="s">
        <v>104</v>
      </c>
      <c r="C100" s="45"/>
    </row>
    <row r="101" spans="1:4" ht="16.5" thickBot="1" x14ac:dyDescent="0.3">
      <c r="A101" s="14" t="s">
        <v>119</v>
      </c>
      <c r="B101" s="16" t="s">
        <v>106</v>
      </c>
      <c r="C101" s="45">
        <v>34508.844000000005</v>
      </c>
    </row>
    <row r="102" spans="1:4" x14ac:dyDescent="0.25">
      <c r="A102" s="11"/>
      <c r="B102" s="50" t="s">
        <v>107</v>
      </c>
      <c r="C102" s="58">
        <f>C14+C20+C29+C38+C39+C47+C55+C63+C64+C65+C66+C67+C76+C99+C101</f>
        <v>172489.83600000004</v>
      </c>
    </row>
    <row r="103" spans="1:4" s="35" customFormat="1" x14ac:dyDescent="0.25">
      <c r="A103" s="59"/>
      <c r="B103" s="34" t="s">
        <v>112</v>
      </c>
      <c r="C103" s="60">
        <v>172821.12</v>
      </c>
      <c r="D103" s="66"/>
    </row>
    <row r="104" spans="1:4" s="5" customFormat="1" x14ac:dyDescent="0.25">
      <c r="A104" s="59"/>
      <c r="B104" s="34" t="s">
        <v>113</v>
      </c>
      <c r="C104" s="60">
        <v>167981.34</v>
      </c>
    </row>
    <row r="105" spans="1:4" s="5" customFormat="1" x14ac:dyDescent="0.25">
      <c r="A105" s="59"/>
      <c r="B105" s="34" t="s">
        <v>114</v>
      </c>
      <c r="C105" s="60">
        <v>36192</v>
      </c>
    </row>
    <row r="106" spans="1:4" s="5" customFormat="1" x14ac:dyDescent="0.25">
      <c r="A106" s="59"/>
      <c r="B106" s="34" t="s">
        <v>115</v>
      </c>
      <c r="C106" s="60">
        <v>41469.93</v>
      </c>
    </row>
    <row r="107" spans="1:4" s="5" customFormat="1" x14ac:dyDescent="0.25">
      <c r="A107" s="61"/>
      <c r="B107" s="34" t="s">
        <v>117</v>
      </c>
      <c r="C107" s="62">
        <f>C104+C106-C102</f>
        <v>36961.43399999995</v>
      </c>
    </row>
    <row r="108" spans="1:4" s="5" customFormat="1" ht="16.5" thickBot="1" x14ac:dyDescent="0.3">
      <c r="A108" s="63"/>
      <c r="B108" s="64" t="s">
        <v>116</v>
      </c>
      <c r="C108" s="65">
        <f>C107+C5</f>
        <v>-212751.43799999999</v>
      </c>
    </row>
    <row r="109" spans="1:4" s="2" customFormat="1" x14ac:dyDescent="0.25">
      <c r="A109" s="36"/>
      <c r="C109" s="1"/>
    </row>
    <row r="110" spans="1:4" s="2" customFormat="1" x14ac:dyDescent="0.25">
      <c r="A110" s="36"/>
      <c r="C110" s="1"/>
    </row>
    <row r="111" spans="1:4" s="2" customFormat="1" x14ac:dyDescent="0.25">
      <c r="A111" s="36"/>
      <c r="C111" s="1"/>
    </row>
    <row r="112" spans="1:4" s="2" customFormat="1" x14ac:dyDescent="0.25">
      <c r="A112" s="37"/>
      <c r="C112" s="1"/>
    </row>
    <row r="113" spans="1:3" s="2" customFormat="1" x14ac:dyDescent="0.25">
      <c r="A113" s="37"/>
      <c r="C113" s="1"/>
    </row>
    <row r="114" spans="1:3" s="2" customFormat="1" x14ac:dyDescent="0.25">
      <c r="A114" s="37"/>
      <c r="C114" s="1"/>
    </row>
    <row r="115" spans="1:3" s="2" customFormat="1" x14ac:dyDescent="0.25">
      <c r="A115" s="37"/>
      <c r="C115" s="1"/>
    </row>
    <row r="116" spans="1:3" s="6" customFormat="1" ht="11.25" x14ac:dyDescent="0.2"/>
    <row r="117" spans="1:3" s="6" customFormat="1" ht="11.25" x14ac:dyDescent="0.2"/>
    <row r="118" spans="1:3" s="6" customFormat="1" ht="11.25" x14ac:dyDescent="0.2"/>
    <row r="119" spans="1:3" s="6" customFormat="1" ht="11.25" x14ac:dyDescent="0.2"/>
    <row r="120" spans="1:3" s="6" customFormat="1" ht="11.25" x14ac:dyDescent="0.2"/>
    <row r="121" spans="1:3" s="6" customFormat="1" ht="11.25" x14ac:dyDescent="0.2"/>
    <row r="122" spans="1:3" s="6" customFormat="1" ht="11.25" x14ac:dyDescent="0.2"/>
    <row r="123" spans="1:3" s="6" customFormat="1" ht="11.25" x14ac:dyDescent="0.2"/>
    <row r="124" spans="1:3" s="6" customFormat="1" ht="11.25" x14ac:dyDescent="0.2"/>
    <row r="125" spans="1:3" s="6" customFormat="1" ht="11.25" x14ac:dyDescent="0.2"/>
    <row r="126" spans="1:3" s="6" customFormat="1" ht="11.25" x14ac:dyDescent="0.2"/>
    <row r="127" spans="1:3" s="6" customFormat="1" ht="11.25" x14ac:dyDescent="0.2"/>
    <row r="128" spans="1:3" s="6" customFormat="1" ht="11.25" x14ac:dyDescent="0.2"/>
    <row r="129" s="6" customFormat="1" ht="11.25" x14ac:dyDescent="0.2"/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2025-01-28T07:50:51Z</dcterms:created>
  <dcterms:modified xsi:type="dcterms:W3CDTF">2025-03-19T06:43:49Z</dcterms:modified>
</cp:coreProperties>
</file>