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ERVER\Documents\ОТЧЕТ 2024\Отчет ЖЭК6 2024\Юбилейная\"/>
    </mc:Choice>
  </mc:AlternateContent>
  <bookViews>
    <workbookView xWindow="0" yWindow="0" windowWidth="28800" windowHeight="1239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7" i="1" l="1"/>
  <c r="C106" i="1"/>
  <c r="C103" i="1" l="1"/>
  <c r="C100" i="1"/>
  <c r="C85" i="1"/>
  <c r="C72" i="1"/>
  <c r="C56" i="1"/>
  <c r="C47" i="1"/>
  <c r="C38" i="1"/>
  <c r="C14" i="1"/>
</calcChain>
</file>

<file path=xl/comments1.xml><?xml version="1.0" encoding="utf-8"?>
<comments xmlns="http://schemas.openxmlformats.org/spreadsheetml/2006/main">
  <authors>
    <author>NAV</author>
  </authors>
  <commentList>
    <comment ref="B11" authorId="0" shapeId="0">
      <text>
        <r>
          <rPr>
            <sz val="9"/>
            <color indexed="81"/>
            <rFont val="Tahoma"/>
            <family val="2"/>
            <charset val="204"/>
          </rPr>
          <t xml:space="preserve">Протирка стен, дверей, плафонов, оконных решеток, отопит.приборов, чердачных лестниц, шкафов для эл.счетчиков, почтовых ящиков
</t>
        </r>
      </text>
    </comment>
    <comment ref="B62" authorId="0" shapeId="0">
      <text>
        <r>
          <rPr>
            <b/>
            <sz val="9"/>
            <color indexed="81"/>
            <rFont val="Tahoma"/>
            <family val="2"/>
            <charset val="204"/>
          </rPr>
          <t>в поъездах, подвалах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<sst xmlns="http://schemas.openxmlformats.org/spreadsheetml/2006/main" count="123" uniqueCount="113">
  <si>
    <t>Влажное подметание лестничных площадок и марш. нижних 2ух эт.</t>
  </si>
  <si>
    <t>Влажное подметание лестничных площадок и маршей выше 2ого эт.</t>
  </si>
  <si>
    <t>Мытье лестничных площадок и маршей  нижних 2ух этажей</t>
  </si>
  <si>
    <t>Мытье лестничных площадок и маршей  выше 2ого эт.</t>
  </si>
  <si>
    <t xml:space="preserve">Влажная протирка поверхностей конструкций лестничной клетки </t>
  </si>
  <si>
    <t>Мытье окон</t>
  </si>
  <si>
    <t>мытье окон</t>
  </si>
  <si>
    <t>ИТОГО</t>
  </si>
  <si>
    <t>2</t>
  </si>
  <si>
    <t>Содержание чердака, подвала, кровли</t>
  </si>
  <si>
    <t xml:space="preserve">Очистка чердака от мусора  </t>
  </si>
  <si>
    <t xml:space="preserve">Очистка  подвалов от мусора  </t>
  </si>
  <si>
    <t>Уборка кровель от мусора</t>
  </si>
  <si>
    <t>Удаление с крыш мусора</t>
  </si>
  <si>
    <t>4</t>
  </si>
  <si>
    <t>Сбор, вывоз и захоронение твердых бытовых отходов</t>
  </si>
  <si>
    <t>5</t>
  </si>
  <si>
    <t xml:space="preserve"> Содержание мусоропровода</t>
  </si>
  <si>
    <t>Уборка и дезинфекция клапанов</t>
  </si>
  <si>
    <t>Влажное подметание пола камер</t>
  </si>
  <si>
    <t>Удаление мусора из камер (выкатка контейнеров)</t>
  </si>
  <si>
    <t>Дезинфекция мусоросборников</t>
  </si>
  <si>
    <t>Дезинфекция мусороприемных камер</t>
  </si>
  <si>
    <t>Устранение засоров</t>
  </si>
  <si>
    <t xml:space="preserve">ИТОГО </t>
  </si>
  <si>
    <t>3</t>
  </si>
  <si>
    <t>Уборка придомовой территории в летний период</t>
  </si>
  <si>
    <t xml:space="preserve">Подметание пешеходных дорожек, крылец, площадок подъездных, бардюр в летний период </t>
  </si>
  <si>
    <t xml:space="preserve">Уборка листьев и сучьев с газонов в летний период </t>
  </si>
  <si>
    <t xml:space="preserve">Уборка случайного мусора с территории в летний период </t>
  </si>
  <si>
    <t>Уборка контейнерной площадки в летний период</t>
  </si>
  <si>
    <t>Уборка урн в летний период</t>
  </si>
  <si>
    <t>Уборка территории после кошения</t>
  </si>
  <si>
    <t>Сгребание травы с газона после кошения</t>
  </si>
  <si>
    <t>Уборка придомовой территории в зимний период</t>
  </si>
  <si>
    <t>Уборка урн в зимний период</t>
  </si>
  <si>
    <t>Уборка контейнерной площадки в зимний период</t>
  </si>
  <si>
    <t>Подметание снега толщиной при снегопаде более 2 см пешеходных дорожек, крылец, бордюр, площадок, отмостки</t>
  </si>
  <si>
    <t xml:space="preserve">Подметание снега толщиной без снегопада до 2 см пешеходных дорожек, крылец, бордюр, площадок </t>
  </si>
  <si>
    <t>Сдвижка и подметание территории в зимний период. Механизированная уборка проезда</t>
  </si>
  <si>
    <t>Посыпка пешеходных дорожек и проездов противогололедным материалом (крыльца, 1/2 бордюры, площадка у подъезда, дорожки)</t>
  </si>
  <si>
    <t xml:space="preserve">Очистка  крылец, площадок, бордюр, отмосток и части пешеходных дорожек от наледи и льда </t>
  </si>
  <si>
    <t>Кошение газонов</t>
  </si>
  <si>
    <t>6</t>
  </si>
  <si>
    <t>Ремонт, регулировка, промывка, испытание, консервация, расконсервация системы отопления</t>
  </si>
  <si>
    <t>осмотр системы ЦО</t>
  </si>
  <si>
    <t>промывка трубопроводов системы отопления</t>
  </si>
  <si>
    <t>испытание трубопроводов систем отопления ЦО</t>
  </si>
  <si>
    <t>консервация и расконсервация ЦО</t>
  </si>
  <si>
    <t>регулировка и наладка системы ЦО</t>
  </si>
  <si>
    <t>ликвидация воздушных пробок в стояке отопления</t>
  </si>
  <si>
    <t>7</t>
  </si>
  <si>
    <t xml:space="preserve"> Подготовка многоквартирного дома к сезонной эксплуатации</t>
  </si>
  <si>
    <t>Ремонт просевшей отмостки</t>
  </si>
  <si>
    <t>Проверка состояния и ремонт продухов в цоколях здания</t>
  </si>
  <si>
    <t>Замена разбитых стекол окон и дверей в помещениях общего пользования</t>
  </si>
  <si>
    <t>Ремонт и укрепление входных дверей, окон и слуховых окон</t>
  </si>
  <si>
    <t>Замена ламп освещения в местах общего пользования</t>
  </si>
  <si>
    <t xml:space="preserve">Замена ламп освещения внутриквартального </t>
  </si>
  <si>
    <t>8</t>
  </si>
  <si>
    <t xml:space="preserve"> Проведение технических осмотров и мелкий ремонт</t>
  </si>
  <si>
    <t>Проведение технических осмотров и устранение неисправностей конструктивных элементов, прочистка засоренных вентканалов в пределах доступности</t>
  </si>
  <si>
    <t>Проведение тех. осмотров и устранение неисправностей эл.технических устройств</t>
  </si>
  <si>
    <t>Проведение технических осмотров и устранение незначительных неисправностей систем ВиК</t>
  </si>
  <si>
    <t>Проведение технических осмотров и устранение незначительных неисправностей систем ЦО</t>
  </si>
  <si>
    <t>Ершение канализационного выпуска</t>
  </si>
  <si>
    <t>Ершение кухонных стояков</t>
  </si>
  <si>
    <t>9</t>
  </si>
  <si>
    <t>Аварийное обслуживание внутридомового инжен. сантехнич. и эл. технического оборудования</t>
  </si>
  <si>
    <t>10</t>
  </si>
  <si>
    <t>Диспетчерское обслуживание</t>
  </si>
  <si>
    <t>11</t>
  </si>
  <si>
    <t>Дератизация подвала</t>
  </si>
  <si>
    <t>12</t>
  </si>
  <si>
    <t>Дезинсекция подвала</t>
  </si>
  <si>
    <t>13</t>
  </si>
  <si>
    <t xml:space="preserve"> Поверка и обслуживание общедомовых приборов учета</t>
  </si>
  <si>
    <t>Обслуживание общедомовых приборов учета тепла</t>
  </si>
  <si>
    <t>Обслуживание общедомовых приборов учета воды</t>
  </si>
  <si>
    <t xml:space="preserve">Снятие показаний, обработка информации, занесение в компьютер, передпча данных в ресурсоснабжающую организацию (вода) </t>
  </si>
  <si>
    <t xml:space="preserve">Снятие показаний, обработка информации, занесение в компьютер, передпча данных в ресурсоснабжающую организацию (тепло) </t>
  </si>
  <si>
    <t xml:space="preserve">Снятие показаний, обработка информации, занесение в компьютер, передпча данных в ресурсоснабжающую организацию (электроэнергия) </t>
  </si>
  <si>
    <t>Поверка общедомового счетчика тепла (разделили плату на 4 года)</t>
  </si>
  <si>
    <t>Поверка общедомового счетчика воды</t>
  </si>
  <si>
    <t>14</t>
  </si>
  <si>
    <t xml:space="preserve"> Текущий ремонт (непредвиденные работы)</t>
  </si>
  <si>
    <t>Текущий ремонт электрооборудования</t>
  </si>
  <si>
    <t>замена светильника СА-19</t>
  </si>
  <si>
    <t>замена пакетного выключателя ПВ2-40 кв. 2</t>
  </si>
  <si>
    <t>Текущий ремонт систем ВиК</t>
  </si>
  <si>
    <t>замена участка канализации Ду 100 мм кв. 9</t>
  </si>
  <si>
    <t xml:space="preserve">труба РР канализационная Ду 110 мм </t>
  </si>
  <si>
    <t>патрубок РР канализационный Ду 110</t>
  </si>
  <si>
    <t>Текущий ремонт систем конструктивных элементов</t>
  </si>
  <si>
    <t xml:space="preserve">очистка козырьков входа от снега (2 шт) </t>
  </si>
  <si>
    <t>Дополнительная механизированная уборка территории от снега</t>
  </si>
  <si>
    <t>монтаж адресных табличек (2п)</t>
  </si>
  <si>
    <t>зашивка слухового окна ДСП</t>
  </si>
  <si>
    <t>Покраска контейнера</t>
  </si>
  <si>
    <t>17</t>
  </si>
  <si>
    <t>Содержание антенн и запирающих устройств</t>
  </si>
  <si>
    <t>15</t>
  </si>
  <si>
    <t>Управление многоквартирным домом</t>
  </si>
  <si>
    <t>Сумма затрат по дому в год</t>
  </si>
  <si>
    <t>по управлению и обслуживанию</t>
  </si>
  <si>
    <t>МКД по ул.Юбилейная 3</t>
  </si>
  <si>
    <t>1.Содержание помещений общего пользования</t>
  </si>
  <si>
    <t>Отчет за 2024 г.</t>
  </si>
  <si>
    <t>Результат на 01.01.2024 г. ("+" экономия, "-" перерасход)</t>
  </si>
  <si>
    <t xml:space="preserve">Итого начислено населению </t>
  </si>
  <si>
    <t>Итого оплачено населением</t>
  </si>
  <si>
    <t>Результат накоплением "+" - экономия "-" - перерасход</t>
  </si>
  <si>
    <t>Результат за 2024 год "+" - экономия "-" - перерасход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</si>
</sst>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_ ;\-#,##0.00\ "/>
  </numFmts>
  <fonts count="9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5">
    <xf numFmtId="0" fontId="0" fillId="0" borderId="0" xfId="0"/>
    <xf numFmtId="0" fontId="2" fillId="0" borderId="1" xfId="0" applyFont="1" applyBorder="1"/>
    <xf numFmtId="2" fontId="2" fillId="0" borderId="0" xfId="0" applyNumberFormat="1" applyFont="1" applyFill="1" applyAlignment="1">
      <alignment horizontal="right"/>
    </xf>
    <xf numFmtId="0" fontId="2" fillId="0" borderId="0" xfId="0" applyFont="1" applyFill="1"/>
    <xf numFmtId="0" fontId="5" fillId="0" borderId="0" xfId="0" applyFont="1" applyFill="1" applyBorder="1" applyAlignment="1">
      <alignment horizontal="center"/>
    </xf>
    <xf numFmtId="0" fontId="5" fillId="0" borderId="1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wrapText="1"/>
    </xf>
    <xf numFmtId="2" fontId="5" fillId="0" borderId="1" xfId="0" applyNumberFormat="1" applyFont="1" applyFill="1" applyBorder="1" applyAlignment="1">
      <alignment horizontal="right"/>
    </xf>
    <xf numFmtId="0" fontId="2" fillId="0" borderId="0" xfId="0" applyFont="1" applyFill="1" applyBorder="1"/>
    <xf numFmtId="0" fontId="2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wrapText="1"/>
    </xf>
    <xf numFmtId="0" fontId="1" fillId="0" borderId="0" xfId="0" applyFont="1" applyFill="1" applyAlignment="1">
      <alignment wrapText="1"/>
    </xf>
    <xf numFmtId="0" fontId="2" fillId="0" borderId="0" xfId="0" applyFont="1" applyFill="1" applyBorder="1" applyAlignment="1">
      <alignment wrapText="1"/>
    </xf>
    <xf numFmtId="0" fontId="2" fillId="0" borderId="0" xfId="0" applyFont="1" applyFill="1" applyAlignment="1">
      <alignment wrapText="1"/>
    </xf>
    <xf numFmtId="16" fontId="5" fillId="0" borderId="11" xfId="0" applyNumberFormat="1" applyFont="1" applyBorder="1" applyAlignment="1">
      <alignment wrapText="1"/>
    </xf>
    <xf numFmtId="0" fontId="2" fillId="0" borderId="7" xfId="0" applyFont="1" applyBorder="1" applyAlignment="1">
      <alignment wrapText="1"/>
    </xf>
    <xf numFmtId="164" fontId="7" fillId="0" borderId="1" xfId="0" applyNumberFormat="1" applyFont="1" applyBorder="1"/>
    <xf numFmtId="0" fontId="7" fillId="0" borderId="0" xfId="0" applyFont="1"/>
    <xf numFmtId="49" fontId="5" fillId="0" borderId="12" xfId="0" applyNumberFormat="1" applyFont="1" applyBorder="1" applyAlignment="1"/>
    <xf numFmtId="0" fontId="2" fillId="0" borderId="1" xfId="0" applyFont="1" applyBorder="1" applyAlignment="1">
      <alignment wrapText="1"/>
    </xf>
    <xf numFmtId="2" fontId="7" fillId="0" borderId="1" xfId="0" applyNumberFormat="1" applyFont="1" applyBorder="1"/>
    <xf numFmtId="49" fontId="5" fillId="0" borderId="11" xfId="0" applyNumberFormat="1" applyFont="1" applyBorder="1" applyAlignment="1"/>
    <xf numFmtId="49" fontId="5" fillId="0" borderId="8" xfId="0" applyNumberFormat="1" applyFont="1" applyBorder="1" applyAlignment="1"/>
    <xf numFmtId="0" fontId="2" fillId="0" borderId="2" xfId="0" applyFont="1" applyBorder="1"/>
    <xf numFmtId="49" fontId="5" fillId="0" borderId="4" xfId="0" applyNumberFormat="1" applyFont="1" applyBorder="1" applyAlignment="1">
      <alignment horizontal="center"/>
    </xf>
    <xf numFmtId="0" fontId="2" fillId="0" borderId="10" xfId="0" applyFont="1" applyBorder="1" applyAlignment="1"/>
    <xf numFmtId="0" fontId="2" fillId="0" borderId="2" xfId="0" applyFont="1" applyBorder="1" applyAlignment="1">
      <alignment wrapText="1"/>
    </xf>
    <xf numFmtId="49" fontId="5" fillId="0" borderId="13" xfId="0" applyNumberFormat="1" applyFont="1" applyBorder="1" applyAlignment="1"/>
    <xf numFmtId="0" fontId="5" fillId="0" borderId="14" xfId="0" applyFont="1" applyBorder="1"/>
    <xf numFmtId="49" fontId="5" fillId="0" borderId="9" xfId="0" applyNumberFormat="1" applyFont="1" applyBorder="1" applyAlignment="1">
      <alignment horizontal="center"/>
    </xf>
    <xf numFmtId="0" fontId="5" fillId="0" borderId="14" xfId="0" applyFont="1" applyBorder="1" applyAlignment="1"/>
    <xf numFmtId="0" fontId="2" fillId="0" borderId="7" xfId="0" applyFont="1" applyBorder="1" applyAlignment="1"/>
    <xf numFmtId="0" fontId="2" fillId="0" borderId="1" xfId="0" applyFont="1" applyBorder="1" applyAlignment="1"/>
    <xf numFmtId="49" fontId="5" fillId="0" borderId="15" xfId="0" applyNumberFormat="1" applyFont="1" applyBorder="1" applyAlignment="1"/>
    <xf numFmtId="0" fontId="2" fillId="0" borderId="2" xfId="0" applyFont="1" applyBorder="1" applyAlignment="1"/>
    <xf numFmtId="0" fontId="5" fillId="0" borderId="10" xfId="0" applyFont="1" applyBorder="1" applyAlignment="1"/>
    <xf numFmtId="0" fontId="2" fillId="0" borderId="7" xfId="0" applyFont="1" applyBorder="1"/>
    <xf numFmtId="49" fontId="5" fillId="0" borderId="11" xfId="0" applyNumberFormat="1" applyFont="1" applyBorder="1" applyAlignment="1">
      <alignment horizontal="center"/>
    </xf>
    <xf numFmtId="49" fontId="5" fillId="0" borderId="12" xfId="0" applyNumberFormat="1" applyFont="1" applyBorder="1" applyAlignment="1">
      <alignment horizontal="center"/>
    </xf>
    <xf numFmtId="49" fontId="5" fillId="0" borderId="8" xfId="0" applyNumberFormat="1" applyFont="1" applyBorder="1" applyAlignment="1">
      <alignment horizontal="center"/>
    </xf>
    <xf numFmtId="49" fontId="5" fillId="0" borderId="5" xfId="0" applyNumberFormat="1" applyFont="1" applyBorder="1" applyAlignment="1">
      <alignment horizontal="center"/>
    </xf>
    <xf numFmtId="0" fontId="2" fillId="0" borderId="6" xfId="0" applyFont="1" applyBorder="1" applyAlignment="1"/>
    <xf numFmtId="49" fontId="5" fillId="0" borderId="17" xfId="0" applyNumberFormat="1" applyFont="1" applyBorder="1" applyAlignment="1">
      <alignment horizontal="center"/>
    </xf>
    <xf numFmtId="0" fontId="2" fillId="0" borderId="18" xfId="0" applyFont="1" applyBorder="1"/>
    <xf numFmtId="49" fontId="5" fillId="0" borderId="15" xfId="0" applyNumberFormat="1" applyFont="1" applyBorder="1" applyAlignment="1">
      <alignment horizontal="center"/>
    </xf>
    <xf numFmtId="0" fontId="2" fillId="0" borderId="16" xfId="0" applyFont="1" applyBorder="1"/>
    <xf numFmtId="0" fontId="2" fillId="0" borderId="6" xfId="0" applyFont="1" applyBorder="1" applyAlignment="1">
      <alignment wrapText="1"/>
    </xf>
    <xf numFmtId="0" fontId="5" fillId="0" borderId="14" xfId="0" applyFont="1" applyBorder="1" applyAlignment="1">
      <alignment wrapText="1"/>
    </xf>
    <xf numFmtId="0" fontId="5" fillId="0" borderId="16" xfId="0" applyFont="1" applyBorder="1"/>
    <xf numFmtId="49" fontId="5" fillId="0" borderId="19" xfId="0" applyNumberFormat="1" applyFont="1" applyBorder="1" applyAlignment="1">
      <alignment horizontal="center"/>
    </xf>
    <xf numFmtId="0" fontId="5" fillId="0" borderId="20" xfId="0" applyFont="1" applyBorder="1"/>
    <xf numFmtId="49" fontId="5" fillId="0" borderId="21" xfId="0" applyNumberFormat="1" applyFont="1" applyBorder="1" applyAlignment="1">
      <alignment horizontal="center"/>
    </xf>
    <xf numFmtId="49" fontId="5" fillId="0" borderId="22" xfId="0" applyNumberFormat="1" applyFont="1" applyBorder="1" applyAlignment="1">
      <alignment horizontal="center"/>
    </xf>
    <xf numFmtId="0" fontId="5" fillId="0" borderId="1" xfId="0" applyFont="1" applyBorder="1"/>
    <xf numFmtId="49" fontId="5" fillId="0" borderId="13" xfId="0" applyNumberFormat="1" applyFont="1" applyBorder="1" applyAlignment="1">
      <alignment horizontal="center"/>
    </xf>
    <xf numFmtId="49" fontId="5" fillId="0" borderId="3" xfId="0" applyNumberFormat="1" applyFont="1" applyBorder="1" applyAlignment="1">
      <alignment horizontal="center"/>
    </xf>
    <xf numFmtId="0" fontId="2" fillId="0" borderId="18" xfId="0" applyFont="1" applyBorder="1" applyAlignment="1"/>
    <xf numFmtId="0" fontId="2" fillId="0" borderId="14" xfId="0" applyFont="1" applyBorder="1" applyAlignment="1"/>
    <xf numFmtId="49" fontId="5" fillId="0" borderId="5" xfId="0" applyNumberFormat="1" applyFont="1" applyBorder="1" applyAlignment="1"/>
    <xf numFmtId="0" fontId="5" fillId="0" borderId="6" xfId="0" applyFont="1" applyBorder="1"/>
    <xf numFmtId="2" fontId="8" fillId="0" borderId="1" xfId="0" applyNumberFormat="1" applyFont="1" applyBorder="1"/>
    <xf numFmtId="0" fontId="5" fillId="0" borderId="10" xfId="0" applyFont="1" applyBorder="1" applyAlignment="1">
      <alignment wrapText="1"/>
    </xf>
    <xf numFmtId="0" fontId="5" fillId="0" borderId="1" xfId="1" applyFont="1" applyBorder="1" applyAlignment="1">
      <alignment horizontal="center"/>
    </xf>
    <xf numFmtId="0" fontId="5" fillId="0" borderId="1" xfId="1" applyFont="1" applyBorder="1"/>
    <xf numFmtId="2" fontId="5" fillId="0" borderId="1" xfId="1" applyNumberFormat="1" applyFont="1" applyFill="1" applyBorder="1" applyAlignment="1">
      <alignment horizontal="right"/>
    </xf>
    <xf numFmtId="0" fontId="5" fillId="0" borderId="1" xfId="1" applyFont="1" applyBorder="1" applyAlignment="1">
      <alignment horizontal="center" wrapText="1"/>
    </xf>
    <xf numFmtId="2" fontId="5" fillId="0" borderId="1" xfId="1" applyNumberFormat="1" applyFont="1" applyBorder="1" applyAlignment="1">
      <alignment horizontal="right" wrapText="1"/>
    </xf>
    <xf numFmtId="0" fontId="5" fillId="0" borderId="0" xfId="0" applyFont="1" applyFill="1" applyAlignment="1">
      <alignment horizontal="center" wrapText="1"/>
    </xf>
    <xf numFmtId="2" fontId="2" fillId="0" borderId="0" xfId="0" applyNumberFormat="1" applyFont="1" applyFill="1" applyAlignment="1">
      <alignment horizontal="right" wrapText="1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 wrapText="1"/>
    </xf>
    <xf numFmtId="0" fontId="2" fillId="0" borderId="0" xfId="0" applyNumberFormat="1" applyFont="1" applyFill="1" applyBorder="1" applyAlignment="1">
      <alignment horizontal="left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left"/>
    </xf>
    <xf numFmtId="0" fontId="5" fillId="0" borderId="0" xfId="0" applyFon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125"/>
  <sheetViews>
    <sheetView tabSelected="1" topLeftCell="A85" workbookViewId="0">
      <selection activeCell="C107" sqref="C107"/>
    </sheetView>
  </sheetViews>
  <sheetFormatPr defaultColWidth="11" defaultRowHeight="15.75" x14ac:dyDescent="0.25"/>
  <cols>
    <col min="1" max="1" width="5" style="17" customWidth="1"/>
    <col min="2" max="2" width="71" style="17" customWidth="1"/>
    <col min="3" max="3" width="14.28515625" style="17" customWidth="1"/>
    <col min="4" max="202" width="11" style="17"/>
    <col min="203" max="203" width="7.28515625" style="17" customWidth="1"/>
    <col min="204" max="204" width="45.5703125" style="17" customWidth="1"/>
    <col min="205" max="206" width="9.28515625" style="17" customWidth="1"/>
    <col min="207" max="207" width="7.28515625" style="17" customWidth="1"/>
    <col min="208" max="208" width="6.5703125" style="17" customWidth="1"/>
    <col min="209" max="209" width="7.28515625" style="17" customWidth="1"/>
    <col min="210" max="458" width="11" style="17"/>
    <col min="459" max="459" width="7.28515625" style="17" customWidth="1"/>
    <col min="460" max="460" width="45.5703125" style="17" customWidth="1"/>
    <col min="461" max="462" width="9.28515625" style="17" customWidth="1"/>
    <col min="463" max="463" width="7.28515625" style="17" customWidth="1"/>
    <col min="464" max="464" width="6.5703125" style="17" customWidth="1"/>
    <col min="465" max="465" width="7.28515625" style="17" customWidth="1"/>
    <col min="466" max="714" width="11" style="17"/>
    <col min="715" max="715" width="7.28515625" style="17" customWidth="1"/>
    <col min="716" max="716" width="45.5703125" style="17" customWidth="1"/>
    <col min="717" max="718" width="9.28515625" style="17" customWidth="1"/>
    <col min="719" max="719" width="7.28515625" style="17" customWidth="1"/>
    <col min="720" max="720" width="6.5703125" style="17" customWidth="1"/>
    <col min="721" max="721" width="7.28515625" style="17" customWidth="1"/>
    <col min="722" max="970" width="11" style="17"/>
    <col min="971" max="971" width="7.28515625" style="17" customWidth="1"/>
    <col min="972" max="972" width="45.5703125" style="17" customWidth="1"/>
    <col min="973" max="974" width="9.28515625" style="17" customWidth="1"/>
    <col min="975" max="975" width="7.28515625" style="17" customWidth="1"/>
    <col min="976" max="976" width="6.5703125" style="17" customWidth="1"/>
    <col min="977" max="977" width="7.28515625" style="17" customWidth="1"/>
    <col min="978" max="1226" width="11" style="17"/>
    <col min="1227" max="1227" width="7.28515625" style="17" customWidth="1"/>
    <col min="1228" max="1228" width="45.5703125" style="17" customWidth="1"/>
    <col min="1229" max="1230" width="9.28515625" style="17" customWidth="1"/>
    <col min="1231" max="1231" width="7.28515625" style="17" customWidth="1"/>
    <col min="1232" max="1232" width="6.5703125" style="17" customWidth="1"/>
    <col min="1233" max="1233" width="7.28515625" style="17" customWidth="1"/>
    <col min="1234" max="1482" width="11" style="17"/>
    <col min="1483" max="1483" width="7.28515625" style="17" customWidth="1"/>
    <col min="1484" max="1484" width="45.5703125" style="17" customWidth="1"/>
    <col min="1485" max="1486" width="9.28515625" style="17" customWidth="1"/>
    <col min="1487" max="1487" width="7.28515625" style="17" customWidth="1"/>
    <col min="1488" max="1488" width="6.5703125" style="17" customWidth="1"/>
    <col min="1489" max="1489" width="7.28515625" style="17" customWidth="1"/>
    <col min="1490" max="1738" width="11" style="17"/>
    <col min="1739" max="1739" width="7.28515625" style="17" customWidth="1"/>
    <col min="1740" max="1740" width="45.5703125" style="17" customWidth="1"/>
    <col min="1741" max="1742" width="9.28515625" style="17" customWidth="1"/>
    <col min="1743" max="1743" width="7.28515625" style="17" customWidth="1"/>
    <col min="1744" max="1744" width="6.5703125" style="17" customWidth="1"/>
    <col min="1745" max="1745" width="7.28515625" style="17" customWidth="1"/>
    <col min="1746" max="1994" width="11" style="17"/>
    <col min="1995" max="1995" width="7.28515625" style="17" customWidth="1"/>
    <col min="1996" max="1996" width="45.5703125" style="17" customWidth="1"/>
    <col min="1997" max="1998" width="9.28515625" style="17" customWidth="1"/>
    <col min="1999" max="1999" width="7.28515625" style="17" customWidth="1"/>
    <col min="2000" max="2000" width="6.5703125" style="17" customWidth="1"/>
    <col min="2001" max="2001" width="7.28515625" style="17" customWidth="1"/>
    <col min="2002" max="2250" width="11" style="17"/>
    <col min="2251" max="2251" width="7.28515625" style="17" customWidth="1"/>
    <col min="2252" max="2252" width="45.5703125" style="17" customWidth="1"/>
    <col min="2253" max="2254" width="9.28515625" style="17" customWidth="1"/>
    <col min="2255" max="2255" width="7.28515625" style="17" customWidth="1"/>
    <col min="2256" max="2256" width="6.5703125" style="17" customWidth="1"/>
    <col min="2257" max="2257" width="7.28515625" style="17" customWidth="1"/>
    <col min="2258" max="2506" width="11" style="17"/>
    <col min="2507" max="2507" width="7.28515625" style="17" customWidth="1"/>
    <col min="2508" max="2508" width="45.5703125" style="17" customWidth="1"/>
    <col min="2509" max="2510" width="9.28515625" style="17" customWidth="1"/>
    <col min="2511" max="2511" width="7.28515625" style="17" customWidth="1"/>
    <col min="2512" max="2512" width="6.5703125" style="17" customWidth="1"/>
    <col min="2513" max="2513" width="7.28515625" style="17" customWidth="1"/>
    <col min="2514" max="2762" width="11" style="17"/>
    <col min="2763" max="2763" width="7.28515625" style="17" customWidth="1"/>
    <col min="2764" max="2764" width="45.5703125" style="17" customWidth="1"/>
    <col min="2765" max="2766" width="9.28515625" style="17" customWidth="1"/>
    <col min="2767" max="2767" width="7.28515625" style="17" customWidth="1"/>
    <col min="2768" max="2768" width="6.5703125" style="17" customWidth="1"/>
    <col min="2769" max="2769" width="7.28515625" style="17" customWidth="1"/>
    <col min="2770" max="3018" width="11" style="17"/>
    <col min="3019" max="3019" width="7.28515625" style="17" customWidth="1"/>
    <col min="3020" max="3020" width="45.5703125" style="17" customWidth="1"/>
    <col min="3021" max="3022" width="9.28515625" style="17" customWidth="1"/>
    <col min="3023" max="3023" width="7.28515625" style="17" customWidth="1"/>
    <col min="3024" max="3024" width="6.5703125" style="17" customWidth="1"/>
    <col min="3025" max="3025" width="7.28515625" style="17" customWidth="1"/>
    <col min="3026" max="3274" width="11" style="17"/>
    <col min="3275" max="3275" width="7.28515625" style="17" customWidth="1"/>
    <col min="3276" max="3276" width="45.5703125" style="17" customWidth="1"/>
    <col min="3277" max="3278" width="9.28515625" style="17" customWidth="1"/>
    <col min="3279" max="3279" width="7.28515625" style="17" customWidth="1"/>
    <col min="3280" max="3280" width="6.5703125" style="17" customWidth="1"/>
    <col min="3281" max="3281" width="7.28515625" style="17" customWidth="1"/>
    <col min="3282" max="3530" width="11" style="17"/>
    <col min="3531" max="3531" width="7.28515625" style="17" customWidth="1"/>
    <col min="3532" max="3532" width="45.5703125" style="17" customWidth="1"/>
    <col min="3533" max="3534" width="9.28515625" style="17" customWidth="1"/>
    <col min="3535" max="3535" width="7.28515625" style="17" customWidth="1"/>
    <col min="3536" max="3536" width="6.5703125" style="17" customWidth="1"/>
    <col min="3537" max="3537" width="7.28515625" style="17" customWidth="1"/>
    <col min="3538" max="3786" width="11" style="17"/>
    <col min="3787" max="3787" width="7.28515625" style="17" customWidth="1"/>
    <col min="3788" max="3788" width="45.5703125" style="17" customWidth="1"/>
    <col min="3789" max="3790" width="9.28515625" style="17" customWidth="1"/>
    <col min="3791" max="3791" width="7.28515625" style="17" customWidth="1"/>
    <col min="3792" max="3792" width="6.5703125" style="17" customWidth="1"/>
    <col min="3793" max="3793" width="7.28515625" style="17" customWidth="1"/>
    <col min="3794" max="4042" width="11" style="17"/>
    <col min="4043" max="4043" width="7.28515625" style="17" customWidth="1"/>
    <col min="4044" max="4044" width="45.5703125" style="17" customWidth="1"/>
    <col min="4045" max="4046" width="9.28515625" style="17" customWidth="1"/>
    <col min="4047" max="4047" width="7.28515625" style="17" customWidth="1"/>
    <col min="4048" max="4048" width="6.5703125" style="17" customWidth="1"/>
    <col min="4049" max="4049" width="7.28515625" style="17" customWidth="1"/>
    <col min="4050" max="4298" width="11" style="17"/>
    <col min="4299" max="4299" width="7.28515625" style="17" customWidth="1"/>
    <col min="4300" max="4300" width="45.5703125" style="17" customWidth="1"/>
    <col min="4301" max="4302" width="9.28515625" style="17" customWidth="1"/>
    <col min="4303" max="4303" width="7.28515625" style="17" customWidth="1"/>
    <col min="4304" max="4304" width="6.5703125" style="17" customWidth="1"/>
    <col min="4305" max="4305" width="7.28515625" style="17" customWidth="1"/>
    <col min="4306" max="4554" width="11" style="17"/>
    <col min="4555" max="4555" width="7.28515625" style="17" customWidth="1"/>
    <col min="4556" max="4556" width="45.5703125" style="17" customWidth="1"/>
    <col min="4557" max="4558" width="9.28515625" style="17" customWidth="1"/>
    <col min="4559" max="4559" width="7.28515625" style="17" customWidth="1"/>
    <col min="4560" max="4560" width="6.5703125" style="17" customWidth="1"/>
    <col min="4561" max="4561" width="7.28515625" style="17" customWidth="1"/>
    <col min="4562" max="4810" width="11" style="17"/>
    <col min="4811" max="4811" width="7.28515625" style="17" customWidth="1"/>
    <col min="4812" max="4812" width="45.5703125" style="17" customWidth="1"/>
    <col min="4813" max="4814" width="9.28515625" style="17" customWidth="1"/>
    <col min="4815" max="4815" width="7.28515625" style="17" customWidth="1"/>
    <col min="4816" max="4816" width="6.5703125" style="17" customWidth="1"/>
    <col min="4817" max="4817" width="7.28515625" style="17" customWidth="1"/>
    <col min="4818" max="5066" width="11" style="17"/>
    <col min="5067" max="5067" width="7.28515625" style="17" customWidth="1"/>
    <col min="5068" max="5068" width="45.5703125" style="17" customWidth="1"/>
    <col min="5069" max="5070" width="9.28515625" style="17" customWidth="1"/>
    <col min="5071" max="5071" width="7.28515625" style="17" customWidth="1"/>
    <col min="5072" max="5072" width="6.5703125" style="17" customWidth="1"/>
    <col min="5073" max="5073" width="7.28515625" style="17" customWidth="1"/>
    <col min="5074" max="5322" width="11" style="17"/>
    <col min="5323" max="5323" width="7.28515625" style="17" customWidth="1"/>
    <col min="5324" max="5324" width="45.5703125" style="17" customWidth="1"/>
    <col min="5325" max="5326" width="9.28515625" style="17" customWidth="1"/>
    <col min="5327" max="5327" width="7.28515625" style="17" customWidth="1"/>
    <col min="5328" max="5328" width="6.5703125" style="17" customWidth="1"/>
    <col min="5329" max="5329" width="7.28515625" style="17" customWidth="1"/>
    <col min="5330" max="5578" width="11" style="17"/>
    <col min="5579" max="5579" width="7.28515625" style="17" customWidth="1"/>
    <col min="5580" max="5580" width="45.5703125" style="17" customWidth="1"/>
    <col min="5581" max="5582" width="9.28515625" style="17" customWidth="1"/>
    <col min="5583" max="5583" width="7.28515625" style="17" customWidth="1"/>
    <col min="5584" max="5584" width="6.5703125" style="17" customWidth="1"/>
    <col min="5585" max="5585" width="7.28515625" style="17" customWidth="1"/>
    <col min="5586" max="5834" width="11" style="17"/>
    <col min="5835" max="5835" width="7.28515625" style="17" customWidth="1"/>
    <col min="5836" max="5836" width="45.5703125" style="17" customWidth="1"/>
    <col min="5837" max="5838" width="9.28515625" style="17" customWidth="1"/>
    <col min="5839" max="5839" width="7.28515625" style="17" customWidth="1"/>
    <col min="5840" max="5840" width="6.5703125" style="17" customWidth="1"/>
    <col min="5841" max="5841" width="7.28515625" style="17" customWidth="1"/>
    <col min="5842" max="6090" width="11" style="17"/>
    <col min="6091" max="6091" width="7.28515625" style="17" customWidth="1"/>
    <col min="6092" max="6092" width="45.5703125" style="17" customWidth="1"/>
    <col min="6093" max="6094" width="9.28515625" style="17" customWidth="1"/>
    <col min="6095" max="6095" width="7.28515625" style="17" customWidth="1"/>
    <col min="6096" max="6096" width="6.5703125" style="17" customWidth="1"/>
    <col min="6097" max="6097" width="7.28515625" style="17" customWidth="1"/>
    <col min="6098" max="6346" width="11" style="17"/>
    <col min="6347" max="6347" width="7.28515625" style="17" customWidth="1"/>
    <col min="6348" max="6348" width="45.5703125" style="17" customWidth="1"/>
    <col min="6349" max="6350" width="9.28515625" style="17" customWidth="1"/>
    <col min="6351" max="6351" width="7.28515625" style="17" customWidth="1"/>
    <col min="6352" max="6352" width="6.5703125" style="17" customWidth="1"/>
    <col min="6353" max="6353" width="7.28515625" style="17" customWidth="1"/>
    <col min="6354" max="6602" width="11" style="17"/>
    <col min="6603" max="6603" width="7.28515625" style="17" customWidth="1"/>
    <col min="6604" max="6604" width="45.5703125" style="17" customWidth="1"/>
    <col min="6605" max="6606" width="9.28515625" style="17" customWidth="1"/>
    <col min="6607" max="6607" width="7.28515625" style="17" customWidth="1"/>
    <col min="6608" max="6608" width="6.5703125" style="17" customWidth="1"/>
    <col min="6609" max="6609" width="7.28515625" style="17" customWidth="1"/>
    <col min="6610" max="6858" width="11" style="17"/>
    <col min="6859" max="6859" width="7.28515625" style="17" customWidth="1"/>
    <col min="6860" max="6860" width="45.5703125" style="17" customWidth="1"/>
    <col min="6861" max="6862" width="9.28515625" style="17" customWidth="1"/>
    <col min="6863" max="6863" width="7.28515625" style="17" customWidth="1"/>
    <col min="6864" max="6864" width="6.5703125" style="17" customWidth="1"/>
    <col min="6865" max="6865" width="7.28515625" style="17" customWidth="1"/>
    <col min="6866" max="7114" width="11" style="17"/>
    <col min="7115" max="7115" width="7.28515625" style="17" customWidth="1"/>
    <col min="7116" max="7116" width="45.5703125" style="17" customWidth="1"/>
    <col min="7117" max="7118" width="9.28515625" style="17" customWidth="1"/>
    <col min="7119" max="7119" width="7.28515625" style="17" customWidth="1"/>
    <col min="7120" max="7120" width="6.5703125" style="17" customWidth="1"/>
    <col min="7121" max="7121" width="7.28515625" style="17" customWidth="1"/>
    <col min="7122" max="7370" width="11" style="17"/>
    <col min="7371" max="7371" width="7.28515625" style="17" customWidth="1"/>
    <col min="7372" max="7372" width="45.5703125" style="17" customWidth="1"/>
    <col min="7373" max="7374" width="9.28515625" style="17" customWidth="1"/>
    <col min="7375" max="7375" width="7.28515625" style="17" customWidth="1"/>
    <col min="7376" max="7376" width="6.5703125" style="17" customWidth="1"/>
    <col min="7377" max="7377" width="7.28515625" style="17" customWidth="1"/>
    <col min="7378" max="7626" width="11" style="17"/>
    <col min="7627" max="7627" width="7.28515625" style="17" customWidth="1"/>
    <col min="7628" max="7628" width="45.5703125" style="17" customWidth="1"/>
    <col min="7629" max="7630" width="9.28515625" style="17" customWidth="1"/>
    <col min="7631" max="7631" width="7.28515625" style="17" customWidth="1"/>
    <col min="7632" max="7632" width="6.5703125" style="17" customWidth="1"/>
    <col min="7633" max="7633" width="7.28515625" style="17" customWidth="1"/>
    <col min="7634" max="7882" width="11" style="17"/>
    <col min="7883" max="7883" width="7.28515625" style="17" customWidth="1"/>
    <col min="7884" max="7884" width="45.5703125" style="17" customWidth="1"/>
    <col min="7885" max="7886" width="9.28515625" style="17" customWidth="1"/>
    <col min="7887" max="7887" width="7.28515625" style="17" customWidth="1"/>
    <col min="7888" max="7888" width="6.5703125" style="17" customWidth="1"/>
    <col min="7889" max="7889" width="7.28515625" style="17" customWidth="1"/>
    <col min="7890" max="8138" width="11" style="17"/>
    <col min="8139" max="8139" width="7.28515625" style="17" customWidth="1"/>
    <col min="8140" max="8140" width="45.5703125" style="17" customWidth="1"/>
    <col min="8141" max="8142" width="9.28515625" style="17" customWidth="1"/>
    <col min="8143" max="8143" width="7.28515625" style="17" customWidth="1"/>
    <col min="8144" max="8144" width="6.5703125" style="17" customWidth="1"/>
    <col min="8145" max="8145" width="7.28515625" style="17" customWidth="1"/>
    <col min="8146" max="8394" width="11" style="17"/>
    <col min="8395" max="8395" width="7.28515625" style="17" customWidth="1"/>
    <col min="8396" max="8396" width="45.5703125" style="17" customWidth="1"/>
    <col min="8397" max="8398" width="9.28515625" style="17" customWidth="1"/>
    <col min="8399" max="8399" width="7.28515625" style="17" customWidth="1"/>
    <col min="8400" max="8400" width="6.5703125" style="17" customWidth="1"/>
    <col min="8401" max="8401" width="7.28515625" style="17" customWidth="1"/>
    <col min="8402" max="8650" width="11" style="17"/>
    <col min="8651" max="8651" width="7.28515625" style="17" customWidth="1"/>
    <col min="8652" max="8652" width="45.5703125" style="17" customWidth="1"/>
    <col min="8653" max="8654" width="9.28515625" style="17" customWidth="1"/>
    <col min="8655" max="8655" width="7.28515625" style="17" customWidth="1"/>
    <col min="8656" max="8656" width="6.5703125" style="17" customWidth="1"/>
    <col min="8657" max="8657" width="7.28515625" style="17" customWidth="1"/>
    <col min="8658" max="8906" width="11" style="17"/>
    <col min="8907" max="8907" width="7.28515625" style="17" customWidth="1"/>
    <col min="8908" max="8908" width="45.5703125" style="17" customWidth="1"/>
    <col min="8909" max="8910" width="9.28515625" style="17" customWidth="1"/>
    <col min="8911" max="8911" width="7.28515625" style="17" customWidth="1"/>
    <col min="8912" max="8912" width="6.5703125" style="17" customWidth="1"/>
    <col min="8913" max="8913" width="7.28515625" style="17" customWidth="1"/>
    <col min="8914" max="9162" width="11" style="17"/>
    <col min="9163" max="9163" width="7.28515625" style="17" customWidth="1"/>
    <col min="9164" max="9164" width="45.5703125" style="17" customWidth="1"/>
    <col min="9165" max="9166" width="9.28515625" style="17" customWidth="1"/>
    <col min="9167" max="9167" width="7.28515625" style="17" customWidth="1"/>
    <col min="9168" max="9168" width="6.5703125" style="17" customWidth="1"/>
    <col min="9169" max="9169" width="7.28515625" style="17" customWidth="1"/>
    <col min="9170" max="9418" width="11" style="17"/>
    <col min="9419" max="9419" width="7.28515625" style="17" customWidth="1"/>
    <col min="9420" max="9420" width="45.5703125" style="17" customWidth="1"/>
    <col min="9421" max="9422" width="9.28515625" style="17" customWidth="1"/>
    <col min="9423" max="9423" width="7.28515625" style="17" customWidth="1"/>
    <col min="9424" max="9424" width="6.5703125" style="17" customWidth="1"/>
    <col min="9425" max="9425" width="7.28515625" style="17" customWidth="1"/>
    <col min="9426" max="9674" width="11" style="17"/>
    <col min="9675" max="9675" width="7.28515625" style="17" customWidth="1"/>
    <col min="9676" max="9676" width="45.5703125" style="17" customWidth="1"/>
    <col min="9677" max="9678" width="9.28515625" style="17" customWidth="1"/>
    <col min="9679" max="9679" width="7.28515625" style="17" customWidth="1"/>
    <col min="9680" max="9680" width="6.5703125" style="17" customWidth="1"/>
    <col min="9681" max="9681" width="7.28515625" style="17" customWidth="1"/>
    <col min="9682" max="9930" width="11" style="17"/>
    <col min="9931" max="9931" width="7.28515625" style="17" customWidth="1"/>
    <col min="9932" max="9932" width="45.5703125" style="17" customWidth="1"/>
    <col min="9933" max="9934" width="9.28515625" style="17" customWidth="1"/>
    <col min="9935" max="9935" width="7.28515625" style="17" customWidth="1"/>
    <col min="9936" max="9936" width="6.5703125" style="17" customWidth="1"/>
    <col min="9937" max="9937" width="7.28515625" style="17" customWidth="1"/>
    <col min="9938" max="10186" width="11" style="17"/>
    <col min="10187" max="10187" width="7.28515625" style="17" customWidth="1"/>
    <col min="10188" max="10188" width="45.5703125" style="17" customWidth="1"/>
    <col min="10189" max="10190" width="9.28515625" style="17" customWidth="1"/>
    <col min="10191" max="10191" width="7.28515625" style="17" customWidth="1"/>
    <col min="10192" max="10192" width="6.5703125" style="17" customWidth="1"/>
    <col min="10193" max="10193" width="7.28515625" style="17" customWidth="1"/>
    <col min="10194" max="10442" width="11" style="17"/>
    <col min="10443" max="10443" width="7.28515625" style="17" customWidth="1"/>
    <col min="10444" max="10444" width="45.5703125" style="17" customWidth="1"/>
    <col min="10445" max="10446" width="9.28515625" style="17" customWidth="1"/>
    <col min="10447" max="10447" width="7.28515625" style="17" customWidth="1"/>
    <col min="10448" max="10448" width="6.5703125" style="17" customWidth="1"/>
    <col min="10449" max="10449" width="7.28515625" style="17" customWidth="1"/>
    <col min="10450" max="10698" width="11" style="17"/>
    <col min="10699" max="10699" width="7.28515625" style="17" customWidth="1"/>
    <col min="10700" max="10700" width="45.5703125" style="17" customWidth="1"/>
    <col min="10701" max="10702" width="9.28515625" style="17" customWidth="1"/>
    <col min="10703" max="10703" width="7.28515625" style="17" customWidth="1"/>
    <col min="10704" max="10704" width="6.5703125" style="17" customWidth="1"/>
    <col min="10705" max="10705" width="7.28515625" style="17" customWidth="1"/>
    <col min="10706" max="10954" width="11" style="17"/>
    <col min="10955" max="10955" width="7.28515625" style="17" customWidth="1"/>
    <col min="10956" max="10956" width="45.5703125" style="17" customWidth="1"/>
    <col min="10957" max="10958" width="9.28515625" style="17" customWidth="1"/>
    <col min="10959" max="10959" width="7.28515625" style="17" customWidth="1"/>
    <col min="10960" max="10960" width="6.5703125" style="17" customWidth="1"/>
    <col min="10961" max="10961" width="7.28515625" style="17" customWidth="1"/>
    <col min="10962" max="11210" width="11" style="17"/>
    <col min="11211" max="11211" width="7.28515625" style="17" customWidth="1"/>
    <col min="11212" max="11212" width="45.5703125" style="17" customWidth="1"/>
    <col min="11213" max="11214" width="9.28515625" style="17" customWidth="1"/>
    <col min="11215" max="11215" width="7.28515625" style="17" customWidth="1"/>
    <col min="11216" max="11216" width="6.5703125" style="17" customWidth="1"/>
    <col min="11217" max="11217" width="7.28515625" style="17" customWidth="1"/>
    <col min="11218" max="11466" width="11" style="17"/>
    <col min="11467" max="11467" width="7.28515625" style="17" customWidth="1"/>
    <col min="11468" max="11468" width="45.5703125" style="17" customWidth="1"/>
    <col min="11469" max="11470" width="9.28515625" style="17" customWidth="1"/>
    <col min="11471" max="11471" width="7.28515625" style="17" customWidth="1"/>
    <col min="11472" max="11472" width="6.5703125" style="17" customWidth="1"/>
    <col min="11473" max="11473" width="7.28515625" style="17" customWidth="1"/>
    <col min="11474" max="11722" width="11" style="17"/>
    <col min="11723" max="11723" width="7.28515625" style="17" customWidth="1"/>
    <col min="11724" max="11724" width="45.5703125" style="17" customWidth="1"/>
    <col min="11725" max="11726" width="9.28515625" style="17" customWidth="1"/>
    <col min="11727" max="11727" width="7.28515625" style="17" customWidth="1"/>
    <col min="11728" max="11728" width="6.5703125" style="17" customWidth="1"/>
    <col min="11729" max="11729" width="7.28515625" style="17" customWidth="1"/>
    <col min="11730" max="11978" width="11" style="17"/>
    <col min="11979" max="11979" width="7.28515625" style="17" customWidth="1"/>
    <col min="11980" max="11980" width="45.5703125" style="17" customWidth="1"/>
    <col min="11981" max="11982" width="9.28515625" style="17" customWidth="1"/>
    <col min="11983" max="11983" width="7.28515625" style="17" customWidth="1"/>
    <col min="11984" max="11984" width="6.5703125" style="17" customWidth="1"/>
    <col min="11985" max="11985" width="7.28515625" style="17" customWidth="1"/>
    <col min="11986" max="12234" width="11" style="17"/>
    <col min="12235" max="12235" width="7.28515625" style="17" customWidth="1"/>
    <col min="12236" max="12236" width="45.5703125" style="17" customWidth="1"/>
    <col min="12237" max="12238" width="9.28515625" style="17" customWidth="1"/>
    <col min="12239" max="12239" width="7.28515625" style="17" customWidth="1"/>
    <col min="12240" max="12240" width="6.5703125" style="17" customWidth="1"/>
    <col min="12241" max="12241" width="7.28515625" style="17" customWidth="1"/>
    <col min="12242" max="12490" width="11" style="17"/>
    <col min="12491" max="12491" width="7.28515625" style="17" customWidth="1"/>
    <col min="12492" max="12492" width="45.5703125" style="17" customWidth="1"/>
    <col min="12493" max="12494" width="9.28515625" style="17" customWidth="1"/>
    <col min="12495" max="12495" width="7.28515625" style="17" customWidth="1"/>
    <col min="12496" max="12496" width="6.5703125" style="17" customWidth="1"/>
    <col min="12497" max="12497" width="7.28515625" style="17" customWidth="1"/>
    <col min="12498" max="12746" width="11" style="17"/>
    <col min="12747" max="12747" width="7.28515625" style="17" customWidth="1"/>
    <col min="12748" max="12748" width="45.5703125" style="17" customWidth="1"/>
    <col min="12749" max="12750" width="9.28515625" style="17" customWidth="1"/>
    <col min="12751" max="12751" width="7.28515625" style="17" customWidth="1"/>
    <col min="12752" max="12752" width="6.5703125" style="17" customWidth="1"/>
    <col min="12753" max="12753" width="7.28515625" style="17" customWidth="1"/>
    <col min="12754" max="13002" width="11" style="17"/>
    <col min="13003" max="13003" width="7.28515625" style="17" customWidth="1"/>
    <col min="13004" max="13004" width="45.5703125" style="17" customWidth="1"/>
    <col min="13005" max="13006" width="9.28515625" style="17" customWidth="1"/>
    <col min="13007" max="13007" width="7.28515625" style="17" customWidth="1"/>
    <col min="13008" max="13008" width="6.5703125" style="17" customWidth="1"/>
    <col min="13009" max="13009" width="7.28515625" style="17" customWidth="1"/>
    <col min="13010" max="13258" width="11" style="17"/>
    <col min="13259" max="13259" width="7.28515625" style="17" customWidth="1"/>
    <col min="13260" max="13260" width="45.5703125" style="17" customWidth="1"/>
    <col min="13261" max="13262" width="9.28515625" style="17" customWidth="1"/>
    <col min="13263" max="13263" width="7.28515625" style="17" customWidth="1"/>
    <col min="13264" max="13264" width="6.5703125" style="17" customWidth="1"/>
    <col min="13265" max="13265" width="7.28515625" style="17" customWidth="1"/>
    <col min="13266" max="13514" width="11" style="17"/>
    <col min="13515" max="13515" width="7.28515625" style="17" customWidth="1"/>
    <col min="13516" max="13516" width="45.5703125" style="17" customWidth="1"/>
    <col min="13517" max="13518" width="9.28515625" style="17" customWidth="1"/>
    <col min="13519" max="13519" width="7.28515625" style="17" customWidth="1"/>
    <col min="13520" max="13520" width="6.5703125" style="17" customWidth="1"/>
    <col min="13521" max="13521" width="7.28515625" style="17" customWidth="1"/>
    <col min="13522" max="13770" width="11" style="17"/>
    <col min="13771" max="13771" width="7.28515625" style="17" customWidth="1"/>
    <col min="13772" max="13772" width="45.5703125" style="17" customWidth="1"/>
    <col min="13773" max="13774" width="9.28515625" style="17" customWidth="1"/>
    <col min="13775" max="13775" width="7.28515625" style="17" customWidth="1"/>
    <col min="13776" max="13776" width="6.5703125" style="17" customWidth="1"/>
    <col min="13777" max="13777" width="7.28515625" style="17" customWidth="1"/>
    <col min="13778" max="14026" width="11" style="17"/>
    <col min="14027" max="14027" width="7.28515625" style="17" customWidth="1"/>
    <col min="14028" max="14028" width="45.5703125" style="17" customWidth="1"/>
    <col min="14029" max="14030" width="9.28515625" style="17" customWidth="1"/>
    <col min="14031" max="14031" width="7.28515625" style="17" customWidth="1"/>
    <col min="14032" max="14032" width="6.5703125" style="17" customWidth="1"/>
    <col min="14033" max="14033" width="7.28515625" style="17" customWidth="1"/>
    <col min="14034" max="14282" width="11" style="17"/>
    <col min="14283" max="14283" width="7.28515625" style="17" customWidth="1"/>
    <col min="14284" max="14284" width="45.5703125" style="17" customWidth="1"/>
    <col min="14285" max="14286" width="9.28515625" style="17" customWidth="1"/>
    <col min="14287" max="14287" width="7.28515625" style="17" customWidth="1"/>
    <col min="14288" max="14288" width="6.5703125" style="17" customWidth="1"/>
    <col min="14289" max="14289" width="7.28515625" style="17" customWidth="1"/>
    <col min="14290" max="14538" width="11" style="17"/>
    <col min="14539" max="14539" width="7.28515625" style="17" customWidth="1"/>
    <col min="14540" max="14540" width="45.5703125" style="17" customWidth="1"/>
    <col min="14541" max="14542" width="9.28515625" style="17" customWidth="1"/>
    <col min="14543" max="14543" width="7.28515625" style="17" customWidth="1"/>
    <col min="14544" max="14544" width="6.5703125" style="17" customWidth="1"/>
    <col min="14545" max="14545" width="7.28515625" style="17" customWidth="1"/>
    <col min="14546" max="14794" width="11" style="17"/>
    <col min="14795" max="14795" width="7.28515625" style="17" customWidth="1"/>
    <col min="14796" max="14796" width="45.5703125" style="17" customWidth="1"/>
    <col min="14797" max="14798" width="9.28515625" style="17" customWidth="1"/>
    <col min="14799" max="14799" width="7.28515625" style="17" customWidth="1"/>
    <col min="14800" max="14800" width="6.5703125" style="17" customWidth="1"/>
    <col min="14801" max="14801" width="7.28515625" style="17" customWidth="1"/>
    <col min="14802" max="15050" width="11" style="17"/>
    <col min="15051" max="15051" width="7.28515625" style="17" customWidth="1"/>
    <col min="15052" max="15052" width="45.5703125" style="17" customWidth="1"/>
    <col min="15053" max="15054" width="9.28515625" style="17" customWidth="1"/>
    <col min="15055" max="15055" width="7.28515625" style="17" customWidth="1"/>
    <col min="15056" max="15056" width="6.5703125" style="17" customWidth="1"/>
    <col min="15057" max="15057" width="7.28515625" style="17" customWidth="1"/>
    <col min="15058" max="15306" width="11" style="17"/>
    <col min="15307" max="15307" width="7.28515625" style="17" customWidth="1"/>
    <col min="15308" max="15308" width="45.5703125" style="17" customWidth="1"/>
    <col min="15309" max="15310" width="9.28515625" style="17" customWidth="1"/>
    <col min="15311" max="15311" width="7.28515625" style="17" customWidth="1"/>
    <col min="15312" max="15312" width="6.5703125" style="17" customWidth="1"/>
    <col min="15313" max="15313" width="7.28515625" style="17" customWidth="1"/>
    <col min="15314" max="15562" width="11" style="17"/>
    <col min="15563" max="15563" width="7.28515625" style="17" customWidth="1"/>
    <col min="15564" max="15564" width="45.5703125" style="17" customWidth="1"/>
    <col min="15565" max="15566" width="9.28515625" style="17" customWidth="1"/>
    <col min="15567" max="15567" width="7.28515625" style="17" customWidth="1"/>
    <col min="15568" max="15568" width="6.5703125" style="17" customWidth="1"/>
    <col min="15569" max="15569" width="7.28515625" style="17" customWidth="1"/>
    <col min="15570" max="15818" width="11" style="17"/>
    <col min="15819" max="15819" width="7.28515625" style="17" customWidth="1"/>
    <col min="15820" max="15820" width="45.5703125" style="17" customWidth="1"/>
    <col min="15821" max="15822" width="9.28515625" style="17" customWidth="1"/>
    <col min="15823" max="15823" width="7.28515625" style="17" customWidth="1"/>
    <col min="15824" max="15824" width="6.5703125" style="17" customWidth="1"/>
    <col min="15825" max="15825" width="7.28515625" style="17" customWidth="1"/>
    <col min="15826" max="16074" width="11" style="17"/>
    <col min="16075" max="16075" width="7.28515625" style="17" customWidth="1"/>
    <col min="16076" max="16076" width="45.5703125" style="17" customWidth="1"/>
    <col min="16077" max="16078" width="9.28515625" style="17" customWidth="1"/>
    <col min="16079" max="16079" width="7.28515625" style="17" customWidth="1"/>
    <col min="16080" max="16080" width="6.5703125" style="17" customWidth="1"/>
    <col min="16081" max="16081" width="7.28515625" style="17" customWidth="1"/>
    <col min="16082" max="16384" width="11" style="17"/>
  </cols>
  <sheetData>
    <row r="1" spans="1:6" s="3" customFormat="1" x14ac:dyDescent="0.25">
      <c r="A1" s="74" t="s">
        <v>107</v>
      </c>
      <c r="B1" s="74"/>
      <c r="C1" s="2"/>
    </row>
    <row r="2" spans="1:6" s="3" customFormat="1" ht="12.75" customHeight="1" x14ac:dyDescent="0.25">
      <c r="A2" s="74" t="s">
        <v>104</v>
      </c>
      <c r="B2" s="74"/>
      <c r="C2" s="2"/>
    </row>
    <row r="3" spans="1:6" s="3" customFormat="1" x14ac:dyDescent="0.25">
      <c r="A3" s="74" t="s">
        <v>105</v>
      </c>
      <c r="B3" s="74"/>
      <c r="C3" s="2"/>
    </row>
    <row r="4" spans="1:6" s="3" customFormat="1" x14ac:dyDescent="0.25">
      <c r="A4" s="4"/>
      <c r="B4" s="4"/>
      <c r="C4" s="2"/>
    </row>
    <row r="5" spans="1:6" s="8" customFormat="1" x14ac:dyDescent="0.25">
      <c r="A5" s="5"/>
      <c r="B5" s="6" t="s">
        <v>108</v>
      </c>
      <c r="C5" s="7">
        <v>-39752.415000000023</v>
      </c>
    </row>
    <row r="6" spans="1:6" s="13" customFormat="1" x14ac:dyDescent="0.25">
      <c r="A6" s="9"/>
      <c r="B6" s="10" t="s">
        <v>106</v>
      </c>
      <c r="C6" s="9"/>
      <c r="D6" s="12"/>
      <c r="E6" s="12"/>
      <c r="F6" s="12"/>
    </row>
    <row r="7" spans="1:6" ht="29.25" customHeight="1" x14ac:dyDescent="0.25">
      <c r="A7" s="14"/>
      <c r="B7" s="15" t="s">
        <v>0</v>
      </c>
      <c r="C7" s="16">
        <v>5186.5920000000006</v>
      </c>
    </row>
    <row r="8" spans="1:6" ht="24" customHeight="1" x14ac:dyDescent="0.25">
      <c r="A8" s="18"/>
      <c r="B8" s="19" t="s">
        <v>1</v>
      </c>
      <c r="C8" s="20">
        <v>0</v>
      </c>
    </row>
    <row r="9" spans="1:6" ht="25.5" customHeight="1" x14ac:dyDescent="0.25">
      <c r="A9" s="18"/>
      <c r="B9" s="19" t="s">
        <v>2</v>
      </c>
      <c r="C9" s="20">
        <v>12221.28</v>
      </c>
    </row>
    <row r="10" spans="1:6" x14ac:dyDescent="0.25">
      <c r="A10" s="18"/>
      <c r="B10" s="1" t="s">
        <v>3</v>
      </c>
      <c r="C10" s="20">
        <v>0</v>
      </c>
    </row>
    <row r="11" spans="1:6" ht="20.25" customHeight="1" x14ac:dyDescent="0.25">
      <c r="A11" s="21"/>
      <c r="B11" s="15" t="s">
        <v>4</v>
      </c>
      <c r="C11" s="20">
        <v>999.04399999999998</v>
      </c>
    </row>
    <row r="12" spans="1:6" hidden="1" x14ac:dyDescent="0.25">
      <c r="A12" s="18"/>
      <c r="B12" s="1" t="s">
        <v>5</v>
      </c>
      <c r="C12" s="20">
        <v>0</v>
      </c>
    </row>
    <row r="13" spans="1:6" x14ac:dyDescent="0.25">
      <c r="A13" s="22"/>
      <c r="B13" s="23" t="s">
        <v>6</v>
      </c>
      <c r="C13" s="20">
        <v>97.280999999999992</v>
      </c>
    </row>
    <row r="14" spans="1:6" ht="16.5" thickBot="1" x14ac:dyDescent="0.3">
      <c r="A14" s="22"/>
      <c r="B14" s="23" t="s">
        <v>7</v>
      </c>
      <c r="C14" s="60">
        <f>SUM(C7:C13)</f>
        <v>18504.197000000004</v>
      </c>
    </row>
    <row r="15" spans="1:6" ht="16.5" thickBot="1" x14ac:dyDescent="0.3">
      <c r="A15" s="24" t="s">
        <v>8</v>
      </c>
      <c r="B15" s="25" t="s">
        <v>9</v>
      </c>
      <c r="C15" s="20"/>
    </row>
    <row r="16" spans="1:6" x14ac:dyDescent="0.25">
      <c r="A16" s="21"/>
      <c r="B16" s="15" t="s">
        <v>10</v>
      </c>
      <c r="C16" s="20">
        <v>0</v>
      </c>
    </row>
    <row r="17" spans="1:3" x14ac:dyDescent="0.25">
      <c r="A17" s="18"/>
      <c r="B17" s="19" t="s">
        <v>11</v>
      </c>
      <c r="C17" s="20">
        <v>0</v>
      </c>
    </row>
    <row r="18" spans="1:3" hidden="1" x14ac:dyDescent="0.25">
      <c r="A18" s="22"/>
      <c r="B18" s="26" t="s">
        <v>12</v>
      </c>
      <c r="C18" s="20">
        <v>0</v>
      </c>
    </row>
    <row r="19" spans="1:3" x14ac:dyDescent="0.25">
      <c r="A19" s="22"/>
      <c r="B19" s="23" t="s">
        <v>13</v>
      </c>
      <c r="C19" s="20">
        <v>0</v>
      </c>
    </row>
    <row r="20" spans="1:3" ht="16.5" thickBot="1" x14ac:dyDescent="0.3">
      <c r="A20" s="27"/>
      <c r="B20" s="23" t="s">
        <v>7</v>
      </c>
      <c r="C20" s="60">
        <v>0</v>
      </c>
    </row>
    <row r="21" spans="1:3" ht="16.5" hidden="1" thickBot="1" x14ac:dyDescent="0.3">
      <c r="A21" s="24" t="s">
        <v>14</v>
      </c>
      <c r="B21" s="28" t="s">
        <v>15</v>
      </c>
      <c r="C21" s="20">
        <v>0</v>
      </c>
    </row>
    <row r="22" spans="1:3" ht="16.5" hidden="1" thickBot="1" x14ac:dyDescent="0.3">
      <c r="A22" s="29" t="s">
        <v>16</v>
      </c>
      <c r="B22" s="30" t="s">
        <v>17</v>
      </c>
      <c r="C22" s="20">
        <v>0</v>
      </c>
    </row>
    <row r="23" spans="1:3" ht="16.5" hidden="1" thickBot="1" x14ac:dyDescent="0.3">
      <c r="A23" s="21"/>
      <c r="B23" s="31" t="s">
        <v>18</v>
      </c>
      <c r="C23" s="20">
        <v>0</v>
      </c>
    </row>
    <row r="24" spans="1:3" ht="16.5" hidden="1" thickBot="1" x14ac:dyDescent="0.3">
      <c r="A24" s="21"/>
      <c r="B24" s="32" t="s">
        <v>19</v>
      </c>
      <c r="C24" s="20">
        <v>0</v>
      </c>
    </row>
    <row r="25" spans="1:3" ht="16.5" hidden="1" thickBot="1" x14ac:dyDescent="0.3">
      <c r="A25" s="21"/>
      <c r="B25" s="32" t="s">
        <v>20</v>
      </c>
      <c r="C25" s="20">
        <v>0</v>
      </c>
    </row>
    <row r="26" spans="1:3" ht="16.5" hidden="1" thickBot="1" x14ac:dyDescent="0.3">
      <c r="A26" s="21"/>
      <c r="B26" s="32" t="s">
        <v>21</v>
      </c>
      <c r="C26" s="20">
        <v>0</v>
      </c>
    </row>
    <row r="27" spans="1:3" ht="16.5" hidden="1" thickBot="1" x14ac:dyDescent="0.3">
      <c r="A27" s="21"/>
      <c r="B27" s="32" t="s">
        <v>22</v>
      </c>
      <c r="C27" s="20">
        <v>0</v>
      </c>
    </row>
    <row r="28" spans="1:3" ht="16.5" hidden="1" thickBot="1" x14ac:dyDescent="0.3">
      <c r="A28" s="33"/>
      <c r="B28" s="34" t="s">
        <v>23</v>
      </c>
      <c r="C28" s="20">
        <v>0</v>
      </c>
    </row>
    <row r="29" spans="1:3" ht="16.5" hidden="1" thickBot="1" x14ac:dyDescent="0.3">
      <c r="A29" s="22"/>
      <c r="B29" s="34" t="s">
        <v>24</v>
      </c>
      <c r="C29" s="20">
        <v>0</v>
      </c>
    </row>
    <row r="30" spans="1:3" ht="16.5" thickBot="1" x14ac:dyDescent="0.3">
      <c r="A30" s="29" t="s">
        <v>25</v>
      </c>
      <c r="B30" s="35" t="s">
        <v>26</v>
      </c>
      <c r="C30" s="20"/>
    </row>
    <row r="31" spans="1:3" ht="31.5" x14ac:dyDescent="0.25">
      <c r="A31" s="21"/>
      <c r="B31" s="15" t="s">
        <v>27</v>
      </c>
      <c r="C31" s="20">
        <v>6652.848</v>
      </c>
    </row>
    <row r="32" spans="1:3" x14ac:dyDescent="0.25">
      <c r="A32" s="18"/>
      <c r="B32" s="19" t="s">
        <v>28</v>
      </c>
      <c r="C32" s="20">
        <v>7967.2900000000009</v>
      </c>
    </row>
    <row r="33" spans="1:3" x14ac:dyDescent="0.25">
      <c r="A33" s="18"/>
      <c r="B33" s="19" t="s">
        <v>29</v>
      </c>
      <c r="C33" s="20">
        <v>2592.828</v>
      </c>
    </row>
    <row r="34" spans="1:3" x14ac:dyDescent="0.25">
      <c r="A34" s="18"/>
      <c r="B34" s="1" t="s">
        <v>30</v>
      </c>
      <c r="C34" s="20">
        <v>676.63400000000013</v>
      </c>
    </row>
    <row r="35" spans="1:3" x14ac:dyDescent="0.25">
      <c r="A35" s="18"/>
      <c r="B35" s="36" t="s">
        <v>31</v>
      </c>
      <c r="C35" s="20">
        <v>1318.0800000000002</v>
      </c>
    </row>
    <row r="36" spans="1:3" x14ac:dyDescent="0.25">
      <c r="A36" s="22"/>
      <c r="B36" s="23" t="s">
        <v>32</v>
      </c>
      <c r="C36" s="20">
        <v>151.15600000000001</v>
      </c>
    </row>
    <row r="37" spans="1:3" x14ac:dyDescent="0.25">
      <c r="A37" s="22"/>
      <c r="B37" s="23" t="s">
        <v>33</v>
      </c>
      <c r="C37" s="20">
        <v>3186.9160000000002</v>
      </c>
    </row>
    <row r="38" spans="1:3" ht="16.5" thickBot="1" x14ac:dyDescent="0.3">
      <c r="A38" s="22"/>
      <c r="B38" s="23" t="s">
        <v>7</v>
      </c>
      <c r="C38" s="60">
        <f>SUM(C31:C37)</f>
        <v>22545.752000000004</v>
      </c>
    </row>
    <row r="39" spans="1:3" ht="16.5" thickBot="1" x14ac:dyDescent="0.3">
      <c r="A39" s="29" t="s">
        <v>14</v>
      </c>
      <c r="B39" s="35" t="s">
        <v>34</v>
      </c>
      <c r="C39" s="20"/>
    </row>
    <row r="40" spans="1:3" x14ac:dyDescent="0.25">
      <c r="A40" s="37"/>
      <c r="B40" s="36" t="s">
        <v>35</v>
      </c>
      <c r="C40" s="20">
        <v>659.04000000000008</v>
      </c>
    </row>
    <row r="41" spans="1:3" x14ac:dyDescent="0.25">
      <c r="A41" s="37"/>
      <c r="B41" s="1" t="s">
        <v>36</v>
      </c>
      <c r="C41" s="20">
        <v>676.63400000000001</v>
      </c>
    </row>
    <row r="42" spans="1:3" ht="36.75" customHeight="1" x14ac:dyDescent="0.25">
      <c r="A42" s="38"/>
      <c r="B42" s="19" t="s">
        <v>37</v>
      </c>
      <c r="C42" s="20">
        <v>11634.792000000001</v>
      </c>
    </row>
    <row r="43" spans="1:3" ht="31.5" x14ac:dyDescent="0.25">
      <c r="A43" s="38"/>
      <c r="B43" s="19" t="s">
        <v>38</v>
      </c>
      <c r="C43" s="20">
        <v>1681.8840000000002</v>
      </c>
    </row>
    <row r="44" spans="1:3" ht="31.5" x14ac:dyDescent="0.25">
      <c r="A44" s="38"/>
      <c r="B44" s="19" t="s">
        <v>39</v>
      </c>
      <c r="C44" s="20">
        <v>2645.0160000000001</v>
      </c>
    </row>
    <row r="45" spans="1:3" ht="36.75" customHeight="1" x14ac:dyDescent="0.25">
      <c r="A45" s="38"/>
      <c r="B45" s="19" t="s">
        <v>40</v>
      </c>
      <c r="C45" s="20">
        <v>787.64400000000023</v>
      </c>
    </row>
    <row r="46" spans="1:3" ht="31.5" x14ac:dyDescent="0.25">
      <c r="A46" s="38"/>
      <c r="B46" s="19" t="s">
        <v>41</v>
      </c>
      <c r="C46" s="20">
        <v>6800.1120000000001</v>
      </c>
    </row>
    <row r="47" spans="1:3" ht="16.5" thickBot="1" x14ac:dyDescent="0.3">
      <c r="A47" s="39"/>
      <c r="B47" s="26" t="s">
        <v>7</v>
      </c>
      <c r="C47" s="60">
        <f>SUM(C40:C46)</f>
        <v>24885.122000000003</v>
      </c>
    </row>
    <row r="48" spans="1:3" ht="16.5" thickBot="1" x14ac:dyDescent="0.3">
      <c r="A48" s="29" t="s">
        <v>16</v>
      </c>
      <c r="B48" s="28" t="s">
        <v>42</v>
      </c>
      <c r="C48" s="60">
        <v>6249.7260000000006</v>
      </c>
    </row>
    <row r="49" spans="1:3" ht="32.25" thickBot="1" x14ac:dyDescent="0.3">
      <c r="A49" s="29" t="s">
        <v>43</v>
      </c>
      <c r="B49" s="61" t="s">
        <v>44</v>
      </c>
      <c r="C49" s="20"/>
    </row>
    <row r="50" spans="1:3" hidden="1" x14ac:dyDescent="0.25">
      <c r="A50" s="40"/>
      <c r="B50" s="41" t="s">
        <v>45</v>
      </c>
      <c r="C50" s="20">
        <v>0</v>
      </c>
    </row>
    <row r="51" spans="1:3" x14ac:dyDescent="0.25">
      <c r="A51" s="37"/>
      <c r="B51" s="36" t="s">
        <v>46</v>
      </c>
      <c r="C51" s="20">
        <v>9822.0400000000009</v>
      </c>
    </row>
    <row r="52" spans="1:3" x14ac:dyDescent="0.25">
      <c r="A52" s="38"/>
      <c r="B52" s="1" t="s">
        <v>47</v>
      </c>
      <c r="C52" s="20">
        <v>7601.0999999999995</v>
      </c>
    </row>
    <row r="53" spans="1:3" x14ac:dyDescent="0.25">
      <c r="A53" s="38"/>
      <c r="B53" s="1" t="s">
        <v>48</v>
      </c>
      <c r="C53" s="20">
        <v>4024.8</v>
      </c>
    </row>
    <row r="54" spans="1:3" x14ac:dyDescent="0.25">
      <c r="A54" s="38"/>
      <c r="B54" s="1" t="s">
        <v>49</v>
      </c>
      <c r="C54" s="20">
        <v>280.8</v>
      </c>
    </row>
    <row r="55" spans="1:3" x14ac:dyDescent="0.25">
      <c r="A55" s="38"/>
      <c r="B55" s="1" t="s">
        <v>50</v>
      </c>
      <c r="C55" s="20">
        <v>920.69999999999993</v>
      </c>
    </row>
    <row r="56" spans="1:3" ht="16.5" thickBot="1" x14ac:dyDescent="0.3">
      <c r="A56" s="42"/>
      <c r="B56" s="43" t="s">
        <v>7</v>
      </c>
      <c r="C56" s="60">
        <f>SUM(C51:C55)</f>
        <v>22649.439999999999</v>
      </c>
    </row>
    <row r="57" spans="1:3" ht="16.5" thickBot="1" x14ac:dyDescent="0.3">
      <c r="A57" s="29" t="s">
        <v>51</v>
      </c>
      <c r="B57" s="35" t="s">
        <v>52</v>
      </c>
      <c r="C57" s="20"/>
    </row>
    <row r="58" spans="1:3" hidden="1" x14ac:dyDescent="0.25">
      <c r="A58" s="44"/>
      <c r="B58" s="45" t="s">
        <v>53</v>
      </c>
      <c r="C58" s="20">
        <v>0</v>
      </c>
    </row>
    <row r="59" spans="1:3" ht="13.5" hidden="1" customHeight="1" x14ac:dyDescent="0.25">
      <c r="A59" s="40"/>
      <c r="B59" s="46" t="s">
        <v>54</v>
      </c>
      <c r="C59" s="20">
        <v>0</v>
      </c>
    </row>
    <row r="60" spans="1:3" ht="31.5" hidden="1" x14ac:dyDescent="0.25">
      <c r="A60" s="39"/>
      <c r="B60" s="26" t="s">
        <v>55</v>
      </c>
      <c r="C60" s="20">
        <v>0</v>
      </c>
    </row>
    <row r="61" spans="1:3" ht="14.25" hidden="1" customHeight="1" x14ac:dyDescent="0.25">
      <c r="A61" s="39"/>
      <c r="B61" s="26" t="s">
        <v>56</v>
      </c>
      <c r="C61" s="20">
        <v>0</v>
      </c>
    </row>
    <row r="62" spans="1:3" x14ac:dyDescent="0.25">
      <c r="A62" s="39"/>
      <c r="B62" s="23" t="s">
        <v>57</v>
      </c>
      <c r="C62" s="20">
        <v>473.64</v>
      </c>
    </row>
    <row r="63" spans="1:3" hidden="1" x14ac:dyDescent="0.25">
      <c r="A63" s="39"/>
      <c r="B63" s="23" t="s">
        <v>58</v>
      </c>
      <c r="C63" s="20">
        <v>0</v>
      </c>
    </row>
    <row r="64" spans="1:3" ht="16.5" thickBot="1" x14ac:dyDescent="0.3">
      <c r="A64" s="42"/>
      <c r="B64" s="43" t="s">
        <v>24</v>
      </c>
      <c r="C64" s="60">
        <v>473.64</v>
      </c>
    </row>
    <row r="65" spans="1:3" ht="16.5" thickBot="1" x14ac:dyDescent="0.3">
      <c r="A65" s="29" t="s">
        <v>59</v>
      </c>
      <c r="B65" s="35" t="s">
        <v>60</v>
      </c>
      <c r="C65" s="20"/>
    </row>
    <row r="66" spans="1:3" ht="47.25" x14ac:dyDescent="0.25">
      <c r="A66" s="37"/>
      <c r="B66" s="15" t="s">
        <v>61</v>
      </c>
      <c r="C66" s="20">
        <v>1410.1280000000002</v>
      </c>
    </row>
    <row r="67" spans="1:3" ht="31.5" x14ac:dyDescent="0.25">
      <c r="A67" s="38"/>
      <c r="B67" s="19" t="s">
        <v>62</v>
      </c>
      <c r="C67" s="20">
        <v>3570.8080000000004</v>
      </c>
    </row>
    <row r="68" spans="1:3" ht="31.5" x14ac:dyDescent="0.25">
      <c r="A68" s="38"/>
      <c r="B68" s="19" t="s">
        <v>63</v>
      </c>
      <c r="C68" s="20">
        <v>2820.2560000000003</v>
      </c>
    </row>
    <row r="69" spans="1:3" ht="31.5" x14ac:dyDescent="0.25">
      <c r="A69" s="38"/>
      <c r="B69" s="19" t="s">
        <v>64</v>
      </c>
      <c r="C69" s="20">
        <v>4230.384</v>
      </c>
    </row>
    <row r="70" spans="1:3" x14ac:dyDescent="0.25">
      <c r="A70" s="39"/>
      <c r="B70" s="26" t="s">
        <v>65</v>
      </c>
      <c r="C70" s="20">
        <v>0</v>
      </c>
    </row>
    <row r="71" spans="1:3" hidden="1" x14ac:dyDescent="0.25">
      <c r="A71" s="39"/>
      <c r="B71" s="26" t="s">
        <v>66</v>
      </c>
      <c r="C71" s="20">
        <v>0</v>
      </c>
    </row>
    <row r="72" spans="1:3" ht="16.5" thickBot="1" x14ac:dyDescent="0.3">
      <c r="A72" s="39"/>
      <c r="B72" s="23" t="s">
        <v>24</v>
      </c>
      <c r="C72" s="60">
        <f>SUM(C66:C71)</f>
        <v>12031.576000000001</v>
      </c>
    </row>
    <row r="73" spans="1:3" ht="32.25" thickBot="1" x14ac:dyDescent="0.3">
      <c r="A73" s="29" t="s">
        <v>67</v>
      </c>
      <c r="B73" s="47" t="s">
        <v>68</v>
      </c>
      <c r="C73" s="60">
        <v>7096.1280000000006</v>
      </c>
    </row>
    <row r="74" spans="1:3" ht="16.5" thickBot="1" x14ac:dyDescent="0.3">
      <c r="A74" s="44" t="s">
        <v>69</v>
      </c>
      <c r="B74" s="48" t="s">
        <v>70</v>
      </c>
      <c r="C74" s="60">
        <v>1978.7280000000001</v>
      </c>
    </row>
    <row r="75" spans="1:3" ht="16.5" thickBot="1" x14ac:dyDescent="0.3">
      <c r="A75" s="29" t="s">
        <v>71</v>
      </c>
      <c r="B75" s="28" t="s">
        <v>72</v>
      </c>
      <c r="C75" s="60">
        <v>774.83400000000006</v>
      </c>
    </row>
    <row r="76" spans="1:3" ht="16.5" thickBot="1" x14ac:dyDescent="0.3">
      <c r="A76" s="49" t="s">
        <v>73</v>
      </c>
      <c r="B76" s="50" t="s">
        <v>74</v>
      </c>
      <c r="C76" s="60">
        <v>1451</v>
      </c>
    </row>
    <row r="77" spans="1:3" ht="16.5" thickBot="1" x14ac:dyDescent="0.3">
      <c r="A77" s="29" t="s">
        <v>75</v>
      </c>
      <c r="B77" s="35" t="s">
        <v>76</v>
      </c>
      <c r="C77" s="20"/>
    </row>
    <row r="78" spans="1:3" x14ac:dyDescent="0.25">
      <c r="A78" s="37"/>
      <c r="B78" s="36" t="s">
        <v>77</v>
      </c>
      <c r="C78" s="20">
        <v>5470.44</v>
      </c>
    </row>
    <row r="79" spans="1:3" x14ac:dyDescent="0.25">
      <c r="A79" s="18"/>
      <c r="B79" s="1" t="s">
        <v>78</v>
      </c>
      <c r="C79" s="20">
        <v>4122.1200000000008</v>
      </c>
    </row>
    <row r="80" spans="1:3" ht="37.5" customHeight="1" x14ac:dyDescent="0.25">
      <c r="A80" s="18"/>
      <c r="B80" s="19" t="s">
        <v>79</v>
      </c>
      <c r="C80" s="20">
        <v>4013.3999999999992</v>
      </c>
    </row>
    <row r="81" spans="1:3" ht="33" customHeight="1" x14ac:dyDescent="0.25">
      <c r="A81" s="18"/>
      <c r="B81" s="19" t="s">
        <v>80</v>
      </c>
      <c r="C81" s="20">
        <v>4013.3999999999992</v>
      </c>
    </row>
    <row r="82" spans="1:3" ht="47.25" x14ac:dyDescent="0.25">
      <c r="A82" s="22"/>
      <c r="B82" s="26" t="s">
        <v>81</v>
      </c>
      <c r="C82" s="20">
        <v>4013.3999999999992</v>
      </c>
    </row>
    <row r="83" spans="1:3" ht="15.75" hidden="1" customHeight="1" x14ac:dyDescent="0.25">
      <c r="A83" s="22"/>
      <c r="B83" s="26" t="s">
        <v>82</v>
      </c>
      <c r="C83" s="20">
        <v>0</v>
      </c>
    </row>
    <row r="84" spans="1:3" ht="15.75" hidden="1" customHeight="1" x14ac:dyDescent="0.25">
      <c r="A84" s="22"/>
      <c r="B84" s="26" t="s">
        <v>83</v>
      </c>
      <c r="C84" s="20">
        <v>0</v>
      </c>
    </row>
    <row r="85" spans="1:3" ht="16.5" thickBot="1" x14ac:dyDescent="0.3">
      <c r="A85" s="22"/>
      <c r="B85" s="23" t="s">
        <v>24</v>
      </c>
      <c r="C85" s="60">
        <f>SUM(C78:C84)</f>
        <v>21632.76</v>
      </c>
    </row>
    <row r="86" spans="1:3" ht="16.5" thickBot="1" x14ac:dyDescent="0.3">
      <c r="A86" s="24" t="s">
        <v>84</v>
      </c>
      <c r="B86" s="35" t="s">
        <v>85</v>
      </c>
      <c r="C86" s="20"/>
    </row>
    <row r="87" spans="1:3" x14ac:dyDescent="0.25">
      <c r="A87" s="51"/>
      <c r="B87" s="36" t="s">
        <v>86</v>
      </c>
      <c r="C87" s="20"/>
    </row>
    <row r="88" spans="1:3" x14ac:dyDescent="0.25">
      <c r="A88" s="51"/>
      <c r="B88" s="36" t="s">
        <v>87</v>
      </c>
      <c r="C88" s="20">
        <v>826.51</v>
      </c>
    </row>
    <row r="89" spans="1:3" x14ac:dyDescent="0.25">
      <c r="A89" s="51"/>
      <c r="B89" s="36" t="s">
        <v>88</v>
      </c>
      <c r="C89" s="20">
        <v>1145.73</v>
      </c>
    </row>
    <row r="90" spans="1:3" x14ac:dyDescent="0.25">
      <c r="A90" s="52"/>
      <c r="B90" s="1" t="s">
        <v>89</v>
      </c>
      <c r="C90" s="20">
        <v>0</v>
      </c>
    </row>
    <row r="91" spans="1:3" x14ac:dyDescent="0.25">
      <c r="A91" s="52"/>
      <c r="B91" s="53" t="s">
        <v>90</v>
      </c>
      <c r="C91" s="20">
        <v>0</v>
      </c>
    </row>
    <row r="92" spans="1:3" x14ac:dyDescent="0.25">
      <c r="A92" s="52"/>
      <c r="B92" s="1" t="s">
        <v>91</v>
      </c>
      <c r="C92" s="20">
        <v>1541.84</v>
      </c>
    </row>
    <row r="93" spans="1:3" x14ac:dyDescent="0.25">
      <c r="A93" s="52"/>
      <c r="B93" s="1" t="s">
        <v>92</v>
      </c>
      <c r="C93" s="20">
        <v>296</v>
      </c>
    </row>
    <row r="94" spans="1:3" x14ac:dyDescent="0.25">
      <c r="A94" s="52"/>
      <c r="B94" s="1" t="s">
        <v>93</v>
      </c>
      <c r="C94" s="20">
        <v>0</v>
      </c>
    </row>
    <row r="95" spans="1:3" x14ac:dyDescent="0.25">
      <c r="A95" s="54"/>
      <c r="B95" s="23" t="s">
        <v>94</v>
      </c>
      <c r="C95" s="20">
        <v>372.75700000000001</v>
      </c>
    </row>
    <row r="96" spans="1:3" x14ac:dyDescent="0.25">
      <c r="A96" s="54"/>
      <c r="B96" s="26" t="s">
        <v>95</v>
      </c>
      <c r="C96" s="20">
        <v>300</v>
      </c>
    </row>
    <row r="97" spans="1:3" x14ac:dyDescent="0.25">
      <c r="A97" s="54"/>
      <c r="B97" s="23" t="s">
        <v>96</v>
      </c>
      <c r="C97" s="20">
        <v>180</v>
      </c>
    </row>
    <row r="98" spans="1:3" x14ac:dyDescent="0.25">
      <c r="A98" s="54"/>
      <c r="B98" s="23" t="s">
        <v>97</v>
      </c>
      <c r="C98" s="20">
        <v>316.98</v>
      </c>
    </row>
    <row r="99" spans="1:3" x14ac:dyDescent="0.25">
      <c r="A99" s="54"/>
      <c r="B99" s="23" t="s">
        <v>98</v>
      </c>
      <c r="C99" s="20">
        <v>438.76</v>
      </c>
    </row>
    <row r="100" spans="1:3" ht="16.5" thickBot="1" x14ac:dyDescent="0.3">
      <c r="A100" s="55"/>
      <c r="B100" s="56" t="s">
        <v>24</v>
      </c>
      <c r="C100" s="60">
        <f>SUM(C88:C99)</f>
        <v>5418.5769999999993</v>
      </c>
    </row>
    <row r="101" spans="1:3" ht="16.5" thickBot="1" x14ac:dyDescent="0.3">
      <c r="A101" s="24" t="s">
        <v>99</v>
      </c>
      <c r="B101" s="57" t="s">
        <v>100</v>
      </c>
      <c r="C101" s="60">
        <v>0</v>
      </c>
    </row>
    <row r="102" spans="1:3" ht="16.5" thickBot="1" x14ac:dyDescent="0.3">
      <c r="A102" s="24" t="s">
        <v>101</v>
      </c>
      <c r="B102" s="30" t="s">
        <v>102</v>
      </c>
      <c r="C102" s="60">
        <v>34047.767999999996</v>
      </c>
    </row>
    <row r="103" spans="1:3" x14ac:dyDescent="0.25">
      <c r="A103" s="58"/>
      <c r="B103" s="59" t="s">
        <v>103</v>
      </c>
      <c r="C103" s="60">
        <f>C14+C20+C38+C47+C48+C56+C64+C72+C73+C74+C75+C76+C85+C100+C102</f>
        <v>179739.24800000002</v>
      </c>
    </row>
    <row r="104" spans="1:3" s="13" customFormat="1" x14ac:dyDescent="0.25">
      <c r="A104" s="62"/>
      <c r="B104" s="63" t="s">
        <v>109</v>
      </c>
      <c r="C104" s="64">
        <v>183134.88</v>
      </c>
    </row>
    <row r="105" spans="1:3" s="8" customFormat="1" x14ac:dyDescent="0.25">
      <c r="A105" s="62"/>
      <c r="B105" s="63" t="s">
        <v>110</v>
      </c>
      <c r="C105" s="64">
        <v>171392.32</v>
      </c>
    </row>
    <row r="106" spans="1:3" s="8" customFormat="1" x14ac:dyDescent="0.25">
      <c r="A106" s="65"/>
      <c r="B106" s="63" t="s">
        <v>112</v>
      </c>
      <c r="C106" s="66">
        <f>C105-C103</f>
        <v>-8346.9280000000144</v>
      </c>
    </row>
    <row r="107" spans="1:3" s="8" customFormat="1" x14ac:dyDescent="0.25">
      <c r="A107" s="65"/>
      <c r="B107" s="63" t="s">
        <v>111</v>
      </c>
      <c r="C107" s="66">
        <f>C106+C5</f>
        <v>-48099.343000000037</v>
      </c>
    </row>
    <row r="108" spans="1:3" s="13" customFormat="1" x14ac:dyDescent="0.25">
      <c r="A108" s="67"/>
      <c r="C108" s="68"/>
    </row>
    <row r="109" spans="1:3" s="13" customFormat="1" x14ac:dyDescent="0.25">
      <c r="A109" s="67"/>
      <c r="C109" s="68"/>
    </row>
    <row r="110" spans="1:3" s="13" customFormat="1" x14ac:dyDescent="0.25">
      <c r="A110" s="67"/>
      <c r="C110" s="68"/>
    </row>
    <row r="111" spans="1:3" s="3" customFormat="1" x14ac:dyDescent="0.25">
      <c r="A111" s="71"/>
      <c r="B111" s="71"/>
      <c r="C111" s="2"/>
    </row>
    <row r="112" spans="1:3" s="3" customFormat="1" x14ac:dyDescent="0.25">
      <c r="A112" s="71"/>
      <c r="B112" s="71"/>
      <c r="C112" s="2"/>
    </row>
    <row r="113" spans="1:3" s="3" customFormat="1" x14ac:dyDescent="0.25">
      <c r="A113" s="69"/>
      <c r="C113" s="2"/>
    </row>
    <row r="114" spans="1:3" s="3" customFormat="1" x14ac:dyDescent="0.25">
      <c r="A114" s="72"/>
      <c r="B114" s="72"/>
      <c r="C114" s="2"/>
    </row>
    <row r="115" spans="1:3" s="3" customFormat="1" x14ac:dyDescent="0.25">
      <c r="A115" s="69"/>
      <c r="C115" s="2"/>
    </row>
    <row r="116" spans="1:3" s="3" customFormat="1" x14ac:dyDescent="0.25">
      <c r="A116" s="73"/>
      <c r="B116" s="73"/>
      <c r="C116" s="2"/>
    </row>
    <row r="117" spans="1:3" s="3" customFormat="1" x14ac:dyDescent="0.25">
      <c r="A117" s="69"/>
      <c r="C117" s="2"/>
    </row>
    <row r="118" spans="1:3" s="3" customFormat="1" x14ac:dyDescent="0.25">
      <c r="A118" s="73"/>
      <c r="B118" s="73"/>
      <c r="C118" s="2"/>
    </row>
    <row r="119" spans="1:3" s="13" customFormat="1" x14ac:dyDescent="0.25">
      <c r="A119" s="70"/>
      <c r="C119" s="68"/>
    </row>
    <row r="120" spans="1:3" s="13" customFormat="1" x14ac:dyDescent="0.25">
      <c r="A120" s="70"/>
      <c r="C120" s="68"/>
    </row>
    <row r="121" spans="1:3" s="13" customFormat="1" x14ac:dyDescent="0.25">
      <c r="A121" s="70"/>
      <c r="C121" s="68"/>
    </row>
    <row r="122" spans="1:3" s="13" customFormat="1" x14ac:dyDescent="0.25">
      <c r="A122" s="70"/>
      <c r="C122" s="68"/>
    </row>
    <row r="123" spans="1:3" s="11" customFormat="1" ht="12.75" x14ac:dyDescent="0.2"/>
    <row r="124" spans="1:3" s="11" customFormat="1" ht="12.75" x14ac:dyDescent="0.2"/>
    <row r="125" spans="1:3" s="11" customFormat="1" ht="12.75" x14ac:dyDescent="0.2"/>
  </sheetData>
  <mergeCells count="8">
    <mergeCell ref="A1:B1"/>
    <mergeCell ref="A2:B2"/>
    <mergeCell ref="A3:B3"/>
    <mergeCell ref="A111:B111"/>
    <mergeCell ref="A112:B112"/>
    <mergeCell ref="A114:B114"/>
    <mergeCell ref="A116:B116"/>
    <mergeCell ref="A118:B118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NAV</cp:lastModifiedBy>
  <dcterms:created xsi:type="dcterms:W3CDTF">2025-01-28T07:09:37Z</dcterms:created>
  <dcterms:modified xsi:type="dcterms:W3CDTF">2025-02-21T01:36:00Z</dcterms:modified>
</cp:coreProperties>
</file>