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60" yWindow="630" windowWidth="23250" windowHeight="1152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95" i="1" l="1"/>
  <c r="C98" i="1" s="1"/>
  <c r="C99" i="1" s="1"/>
  <c r="A1" i="1"/>
</calcChain>
</file>

<file path=xl/comments1.xml><?xml version="1.0" encoding="utf-8"?>
<comments xmlns="http://schemas.openxmlformats.org/spreadsheetml/2006/main">
  <authors>
    <author>NAV</author>
  </authors>
  <commentList>
    <comment ref="B11" authorId="0">
      <text>
        <r>
          <rPr>
            <sz val="9"/>
            <color indexed="81"/>
            <rFont val="Tahoma"/>
            <family val="2"/>
            <charset val="204"/>
          </rPr>
          <t xml:space="preserve">Протирка стен, дверей, плафонов, оконных решеток, отопит.приборов, чердачных лестниц, шкафов для эл.счетчиков, почтовых ящиков
</t>
        </r>
      </text>
    </comment>
    <comment ref="B42" authorId="0">
      <text>
        <r>
          <rPr>
            <b/>
            <sz val="9"/>
            <color indexed="81"/>
            <rFont val="Tahoma"/>
            <family val="2"/>
            <charset val="204"/>
          </rPr>
          <t>в поъездах, подвалах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<sst xmlns="http://schemas.openxmlformats.org/spreadsheetml/2006/main" count="115" uniqueCount="105">
  <si>
    <t xml:space="preserve"> Содержание помещений общего пользования</t>
  </si>
  <si>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</si>
  <si>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</si>
  <si>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2ух этажей</t>
  </si>
  <si>
    <t>Мытье лестничных площадок и маршей  выше 2ого эт.</t>
  </si>
  <si>
    <t xml:space="preserve">Влажная протирка поверхностей конструкций лестничной клетки </t>
  </si>
  <si>
    <t>Мытье окон</t>
  </si>
  <si>
    <t>ИТОГО</t>
  </si>
  <si>
    <t>2</t>
  </si>
  <si>
    <t>Содержание чердака, подвала, кровли</t>
  </si>
  <si>
    <t xml:space="preserve">Очистка чердака от мусора  </t>
  </si>
  <si>
    <t xml:space="preserve">Очистка  подвалов от мусора  </t>
  </si>
  <si>
    <t>Уборка кровель от мусора</t>
  </si>
  <si>
    <t>Удаление с крыш снега и наледи (сбивание сосулей) козырьки</t>
  </si>
  <si>
    <t>3</t>
  </si>
  <si>
    <t>Уборка придомовой территории в летний период</t>
  </si>
  <si>
    <t xml:space="preserve">Подметание придомовой территории в летний период </t>
  </si>
  <si>
    <t xml:space="preserve">Уборка листьев и сучьев с газонов в летний период </t>
  </si>
  <si>
    <t xml:space="preserve">Уборка случайного мусора с газонов и отмостки в летний период </t>
  </si>
  <si>
    <t>Уборка контейнерной площадки в летний период</t>
  </si>
  <si>
    <t>Уборка территории после кошения</t>
  </si>
  <si>
    <t>Сгребание травы с газона после кошения</t>
  </si>
  <si>
    <t>4</t>
  </si>
  <si>
    <t>Уборка придомовой территории в зимний период</t>
  </si>
  <si>
    <t>Уборка контейнерной площадки в зимний период</t>
  </si>
  <si>
    <t xml:space="preserve">Подметание снега толщиной при снегопаде более 2 см </t>
  </si>
  <si>
    <t xml:space="preserve">Подметание снега толщиной без снегопада до 2 см </t>
  </si>
  <si>
    <t>Сдвижка и подметание территории в зимний период. Механизированная уборка проезда</t>
  </si>
  <si>
    <t xml:space="preserve">Посыпка пешеходных дорожек и проездов противогололедным материалом </t>
  </si>
  <si>
    <t xml:space="preserve">Очистка  крылец, площадок у подъезда, бордюр, отмосток и дорожек от наледи и льда </t>
  </si>
  <si>
    <t>5</t>
  </si>
  <si>
    <t>Кошение газонов</t>
  </si>
  <si>
    <t>6</t>
  </si>
  <si>
    <t>Очистка урн</t>
  </si>
  <si>
    <t>7</t>
  </si>
  <si>
    <t>Ремонт, регулировка, промывка, испытание, консервация, расконсервация системы отопления</t>
  </si>
  <si>
    <t>8</t>
  </si>
  <si>
    <t xml:space="preserve"> Подготовка многоквартирного дома к сезонной эксплуатации</t>
  </si>
  <si>
    <t>Замена ламп освещения в местах общего пользования</t>
  </si>
  <si>
    <t xml:space="preserve">Замена ламп освещения внутриквартального </t>
  </si>
  <si>
    <t xml:space="preserve">ИТОГО </t>
  </si>
  <si>
    <t>9</t>
  </si>
  <si>
    <t xml:space="preserve"> Проведение технических осмотров и мелкий ремонт</t>
  </si>
  <si>
    <t>Проведение технических осмотров и устранение незначительных неисправностей систем вентиляции</t>
  </si>
  <si>
    <t>Проведение тех. осмотров и устранение незначительных неисправностей систем электроснабжения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</si>
  <si>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</si>
  <si>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ЦО</t>
  </si>
  <si>
    <t>Ершение канализационного выпуска</t>
  </si>
  <si>
    <t>Ершение кухонных стояков</t>
  </si>
  <si>
    <t>10</t>
  </si>
  <si>
    <t>Содержание общедомового газового оборудования</t>
  </si>
  <si>
    <t>Техобслуживание ВДГО (стоимость работ по договору)</t>
  </si>
  <si>
    <t>Проверка герметичности ВДГО (стоимость работ по договору)</t>
  </si>
  <si>
    <t>Обследование вентканалов</t>
  </si>
  <si>
    <t>11</t>
  </si>
  <si>
    <t>Аварийное обслуживание внутридомового инжен. сантехнич. и эл. технического оборудования</t>
  </si>
  <si>
    <t>12</t>
  </si>
  <si>
    <t>Диспетчерское обслуживание</t>
  </si>
  <si>
    <t>13</t>
  </si>
  <si>
    <t>Дератизация подвала</t>
  </si>
  <si>
    <t>14</t>
  </si>
  <si>
    <t>Дезинсекция подвала</t>
  </si>
  <si>
    <t>15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</si>
  <si>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</si>
  <si>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</si>
  <si>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</si>
  <si>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>Поверка общедомового счетчика тепла</t>
  </si>
  <si>
    <t>Поверка (замена) общедомового счетчика воды</t>
  </si>
  <si>
    <t>16</t>
  </si>
  <si>
    <t>Снятие показаний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</si>
  <si>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</si>
  <si>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</si>
  <si>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</si>
  <si>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17</t>
  </si>
  <si>
    <t xml:space="preserve"> Текущий ремонт (непредвиденные работы)</t>
  </si>
  <si>
    <t>Текущий ремонт электрооборудования</t>
  </si>
  <si>
    <t xml:space="preserve">замена 1-го уличного светильника с использованием услуг транспорта (телевышки) </t>
  </si>
  <si>
    <t>Текущий ремонт систем ВиК</t>
  </si>
  <si>
    <t>устранение засора канализационного выпуска Ду 100 мм (2 подъезд)</t>
  </si>
  <si>
    <t>установка канализационных заглушек Ду 110 мм на канализационном коллекторе Ду 100 мм</t>
  </si>
  <si>
    <t>смена переходных манжет для установки заглушек на канализационном коллекторе</t>
  </si>
  <si>
    <t>смена вентиля чугунного Ду 32 мм в рамке ввода ГВС</t>
  </si>
  <si>
    <t>Текущий ремонт систем конструктивных элементов</t>
  </si>
  <si>
    <t>открытие продухов по периметру дома (16.05.2025)</t>
  </si>
  <si>
    <t>пробивка гвоздей по шиферу 1-2 пп, кровля (16.05.2025)</t>
  </si>
  <si>
    <t>закрепление оконной рамы слухового окна (16.05.2025)</t>
  </si>
  <si>
    <t>уборка мусора с кровли (16.05.2025)</t>
  </si>
  <si>
    <t xml:space="preserve">разборка скамейки на придомовой территории с выносом на стоянку для мусора на расстояние 30 м </t>
  </si>
  <si>
    <t>вырубка поросли в подвальных приямков (12.08.2025)</t>
  </si>
  <si>
    <t>закрытие и утепление продухов (24.10.2025)</t>
  </si>
  <si>
    <t>вырубка с вывозом  4-х деревьев (клен) +утилизация бетонных оснований старых лавочек</t>
  </si>
  <si>
    <t>закрытие и утепление продухов URSA TERRA</t>
  </si>
  <si>
    <t>очистка приямков с гл.фасада от бытового мусора со сбором в мешки и переносом вручную на площадку КГМ</t>
  </si>
  <si>
    <t>18</t>
  </si>
  <si>
    <t>Содержание антенн и запирающих устройств</t>
  </si>
  <si>
    <t>19</t>
  </si>
  <si>
    <t>Управление многоквартирным домом</t>
  </si>
  <si>
    <t xml:space="preserve">Сумма затрат по дому </t>
  </si>
  <si>
    <t>по управлению и обслуживанию</t>
  </si>
  <si>
    <t>Результат на 01.01.2025 г. ("+" экономия, "-" перерасход)</t>
  </si>
  <si>
    <t>МКД по ул. Комсомольская 10 A</t>
  </si>
  <si>
    <t xml:space="preserve">Итого начислено населению </t>
  </si>
  <si>
    <t xml:space="preserve">Итого оплачено населением </t>
  </si>
  <si>
    <t>Результат за 2025 год "+" - экономия "-" - перерасход</t>
  </si>
  <si>
    <t>Результат накоплением "+" - экономия "-" - перерасход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</si>
</sst>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\ _₽_-;\-* #,##0.0\ _₽_-;_-* &quot;-&quot;??\ _₽_-;_-@_-"/>
    <numFmt numFmtId="165" formatCode="#,##0.00_ ;\-#,##0.0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Border="1"/>
    <xf numFmtId="0" fontId="2" fillId="0" borderId="0" xfId="0" applyFont="1" applyBorder="1" applyAlignment="1"/>
    <xf numFmtId="0" fontId="2" fillId="0" borderId="0" xfId="0" applyFont="1" applyBorder="1"/>
    <xf numFmtId="0" fontId="0" fillId="0" borderId="0" xfId="0" applyFont="1"/>
    <xf numFmtId="0" fontId="4" fillId="0" borderId="1" xfId="0" applyFont="1" applyBorder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16" fontId="7" fillId="0" borderId="6" xfId="0" applyNumberFormat="1" applyFont="1" applyBorder="1" applyAlignment="1">
      <alignment wrapText="1"/>
    </xf>
    <xf numFmtId="49" fontId="7" fillId="0" borderId="7" xfId="0" applyNumberFormat="1" applyFont="1" applyBorder="1" applyAlignment="1"/>
    <xf numFmtId="49" fontId="7" fillId="0" borderId="6" xfId="0" applyNumberFormat="1" applyFont="1" applyBorder="1" applyAlignment="1"/>
    <xf numFmtId="49" fontId="7" fillId="0" borderId="8" xfId="0" applyNumberFormat="1" applyFont="1" applyBorder="1" applyAlignment="1"/>
    <xf numFmtId="49" fontId="7" fillId="0" borderId="3" xfId="0" applyNumberFormat="1" applyFont="1" applyBorder="1" applyAlignment="1">
      <alignment horizontal="center"/>
    </xf>
    <xf numFmtId="0" fontId="4" fillId="0" borderId="5" xfId="0" applyFont="1" applyBorder="1" applyAlignment="1"/>
    <xf numFmtId="49" fontId="7" fillId="0" borderId="9" xfId="0" applyNumberFormat="1" applyFont="1" applyBorder="1" applyAlignment="1"/>
    <xf numFmtId="49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/>
    <xf numFmtId="49" fontId="7" fillId="0" borderId="6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0" fontId="4" fillId="0" borderId="13" xfId="0" applyFont="1" applyBorder="1"/>
    <xf numFmtId="49" fontId="7" fillId="0" borderId="14" xfId="0" applyNumberFormat="1" applyFont="1" applyBorder="1" applyAlignment="1">
      <alignment horizontal="center"/>
    </xf>
    <xf numFmtId="0" fontId="4" fillId="0" borderId="15" xfId="0" applyFont="1" applyBorder="1"/>
    <xf numFmtId="0" fontId="4" fillId="0" borderId="1" xfId="0" applyFont="1" applyBorder="1"/>
    <xf numFmtId="0" fontId="7" fillId="0" borderId="16" xfId="0" applyFont="1" applyBorder="1"/>
    <xf numFmtId="49" fontId="7" fillId="0" borderId="17" xfId="0" applyNumberFormat="1" applyFont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49" fontId="7" fillId="0" borderId="19" xfId="0" applyNumberFormat="1" applyFont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0" fontId="4" fillId="0" borderId="21" xfId="0" applyFont="1" applyBorder="1"/>
    <xf numFmtId="49" fontId="7" fillId="0" borderId="9" xfId="0" applyNumberFormat="1" applyFont="1" applyBorder="1" applyAlignment="1">
      <alignment horizontal="center"/>
    </xf>
    <xf numFmtId="49" fontId="7" fillId="0" borderId="22" xfId="0" applyNumberFormat="1" applyFont="1" applyBorder="1" applyAlignment="1">
      <alignment horizontal="center"/>
    </xf>
    <xf numFmtId="49" fontId="7" fillId="0" borderId="23" xfId="0" applyNumberFormat="1" applyFont="1" applyBorder="1" applyAlignment="1">
      <alignment horizontal="center"/>
    </xf>
    <xf numFmtId="0" fontId="9" fillId="0" borderId="0" xfId="0" applyFont="1" applyBorder="1"/>
    <xf numFmtId="0" fontId="9" fillId="0" borderId="0" xfId="0" applyFont="1"/>
    <xf numFmtId="0" fontId="7" fillId="0" borderId="5" xfId="0" applyFont="1" applyBorder="1" applyAlignment="1">
      <alignment wrapText="1"/>
    </xf>
    <xf numFmtId="49" fontId="7" fillId="0" borderId="3" xfId="0" applyNumberFormat="1" applyFont="1" applyBorder="1" applyAlignment="1"/>
    <xf numFmtId="0" fontId="4" fillId="0" borderId="21" xfId="0" applyFont="1" applyBorder="1" applyAlignment="1">
      <alignment wrapText="1"/>
    </xf>
    <xf numFmtId="0" fontId="4" fillId="0" borderId="24" xfId="0" applyFont="1" applyBorder="1"/>
    <xf numFmtId="0" fontId="4" fillId="0" borderId="24" xfId="0" applyFont="1" applyBorder="1" applyAlignment="1">
      <alignment wrapText="1"/>
    </xf>
    <xf numFmtId="0" fontId="7" fillId="0" borderId="5" xfId="0" applyFont="1" applyBorder="1"/>
    <xf numFmtId="0" fontId="4" fillId="0" borderId="15" xfId="0" applyFont="1" applyBorder="1" applyAlignment="1">
      <alignment wrapText="1"/>
    </xf>
    <xf numFmtId="0" fontId="4" fillId="0" borderId="25" xfId="0" applyFont="1" applyBorder="1"/>
    <xf numFmtId="0" fontId="4" fillId="0" borderId="16" xfId="0" applyFont="1" applyBorder="1"/>
    <xf numFmtId="0" fontId="7" fillId="0" borderId="26" xfId="0" applyFont="1" applyBorder="1"/>
    <xf numFmtId="0" fontId="4" fillId="0" borderId="21" xfId="0" applyFont="1" applyFill="1" applyBorder="1" applyAlignment="1">
      <alignment wrapText="1"/>
    </xf>
    <xf numFmtId="0" fontId="4" fillId="0" borderId="25" xfId="0" applyFont="1" applyBorder="1" applyAlignment="1"/>
    <xf numFmtId="2" fontId="7" fillId="0" borderId="2" xfId="2" applyNumberFormat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164" fontId="4" fillId="0" borderId="27" xfId="2" applyNumberFormat="1" applyFont="1" applyBorder="1" applyAlignment="1">
      <alignment horizontal="center" wrapText="1"/>
    </xf>
    <xf numFmtId="164" fontId="4" fillId="0" borderId="28" xfId="2" applyNumberFormat="1" applyFont="1" applyBorder="1" applyAlignment="1">
      <alignment horizontal="center" wrapText="1"/>
    </xf>
    <xf numFmtId="164" fontId="4" fillId="0" borderId="27" xfId="0" applyNumberFormat="1" applyFont="1" applyBorder="1" applyAlignment="1">
      <alignment horizontal="center" wrapText="1"/>
    </xf>
    <xf numFmtId="164" fontId="4" fillId="0" borderId="28" xfId="0" applyNumberFormat="1" applyFont="1" applyBorder="1" applyAlignment="1">
      <alignment horizontal="center" wrapText="1"/>
    </xf>
    <xf numFmtId="164" fontId="7" fillId="0" borderId="29" xfId="0" applyNumberFormat="1" applyFont="1" applyBorder="1" applyAlignment="1">
      <alignment horizontal="center" wrapText="1"/>
    </xf>
    <xf numFmtId="164" fontId="9" fillId="0" borderId="2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/>
    </xf>
    <xf numFmtId="164" fontId="4" fillId="0" borderId="27" xfId="0" applyNumberFormat="1" applyFont="1" applyBorder="1" applyAlignment="1">
      <alignment horizontal="center"/>
    </xf>
    <xf numFmtId="164" fontId="4" fillId="0" borderId="28" xfId="0" applyNumberFormat="1" applyFont="1" applyBorder="1" applyAlignment="1">
      <alignment horizontal="center"/>
    </xf>
    <xf numFmtId="164" fontId="7" fillId="0" borderId="29" xfId="0" applyNumberFormat="1" applyFont="1" applyBorder="1" applyAlignment="1">
      <alignment horizontal="center"/>
    </xf>
    <xf numFmtId="164" fontId="4" fillId="0" borderId="28" xfId="0" applyNumberFormat="1" applyFont="1" applyBorder="1" applyAlignment="1">
      <alignment horizontal="center" vertical="top"/>
    </xf>
    <xf numFmtId="164" fontId="7" fillId="0" borderId="29" xfId="0" applyNumberFormat="1" applyFont="1" applyBorder="1" applyAlignment="1">
      <alignment horizontal="center" vertical="top"/>
    </xf>
    <xf numFmtId="164" fontId="4" fillId="0" borderId="30" xfId="0" applyNumberFormat="1" applyFont="1" applyBorder="1" applyAlignment="1">
      <alignment horizontal="center"/>
    </xf>
    <xf numFmtId="164" fontId="7" fillId="0" borderId="31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43" fontId="7" fillId="0" borderId="29" xfId="0" applyNumberFormat="1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2" fontId="4" fillId="0" borderId="30" xfId="0" applyNumberFormat="1" applyFont="1" applyBorder="1" applyAlignment="1">
      <alignment horizontal="center"/>
    </xf>
    <xf numFmtId="2" fontId="4" fillId="0" borderId="29" xfId="0" applyNumberFormat="1" applyFont="1" applyBorder="1" applyAlignment="1">
      <alignment horizontal="center"/>
    </xf>
    <xf numFmtId="2" fontId="7" fillId="0" borderId="29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2" fontId="4" fillId="0" borderId="27" xfId="0" applyNumberFormat="1" applyFont="1" applyBorder="1" applyAlignment="1">
      <alignment horizontal="center"/>
    </xf>
    <xf numFmtId="43" fontId="4" fillId="0" borderId="27" xfId="0" applyNumberFormat="1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43" fontId="7" fillId="0" borderId="31" xfId="0" applyNumberFormat="1" applyFont="1" applyBorder="1" applyAlignment="1">
      <alignment horizontal="center"/>
    </xf>
    <xf numFmtId="43" fontId="7" fillId="0" borderId="2" xfId="0" applyNumberFormat="1" applyFont="1" applyBorder="1" applyAlignment="1">
      <alignment horizontal="center"/>
    </xf>
    <xf numFmtId="43" fontId="7" fillId="0" borderId="2" xfId="0" applyNumberFormat="1" applyFont="1" applyBorder="1" applyAlignment="1">
      <alignment horizontal="center" wrapText="1"/>
    </xf>
    <xf numFmtId="0" fontId="7" fillId="0" borderId="11" xfId="1" applyFont="1" applyBorder="1" applyAlignment="1">
      <alignment horizontal="center" wrapText="1"/>
    </xf>
    <xf numFmtId="0" fontId="7" fillId="0" borderId="7" xfId="1" applyFont="1" applyBorder="1" applyAlignment="1">
      <alignment horizontal="center" wrapText="1"/>
    </xf>
    <xf numFmtId="0" fontId="7" fillId="0" borderId="12" xfId="1" applyFont="1" applyBorder="1" applyAlignment="1">
      <alignment horizontal="center" wrapText="1"/>
    </xf>
    <xf numFmtId="43" fontId="7" fillId="0" borderId="0" xfId="0" applyNumberFormat="1" applyFont="1" applyBorder="1" applyAlignment="1">
      <alignment horizontal="center" wrapText="1"/>
    </xf>
    <xf numFmtId="0" fontId="7" fillId="0" borderId="16" xfId="0" applyFont="1" applyBorder="1" applyAlignment="1"/>
    <xf numFmtId="0" fontId="7" fillId="0" borderId="15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7" fillId="0" borderId="25" xfId="1" applyFont="1" applyBorder="1" applyAlignment="1">
      <alignment wrapText="1"/>
    </xf>
    <xf numFmtId="2" fontId="7" fillId="0" borderId="30" xfId="2" applyNumberFormat="1" applyFont="1" applyFill="1" applyBorder="1" applyAlignment="1">
      <alignment wrapText="1"/>
    </xf>
    <xf numFmtId="2" fontId="7" fillId="0" borderId="28" xfId="2" applyNumberFormat="1" applyFont="1" applyFill="1" applyBorder="1" applyAlignment="1">
      <alignment wrapText="1"/>
    </xf>
    <xf numFmtId="165" fontId="7" fillId="0" borderId="28" xfId="2" applyNumberFormat="1" applyFont="1" applyBorder="1" applyAlignment="1">
      <alignment wrapText="1"/>
    </xf>
    <xf numFmtId="165" fontId="7" fillId="0" borderId="31" xfId="2" applyNumberFormat="1" applyFont="1" applyBorder="1" applyAlignment="1">
      <alignment wrapText="1"/>
    </xf>
    <xf numFmtId="0" fontId="7" fillId="0" borderId="0" xfId="1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z%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">
          <cell r="A1" t="str">
            <v xml:space="preserve">Отчет за 2025 г.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00"/>
  <sheetViews>
    <sheetView tabSelected="1" topLeftCell="A64" workbookViewId="0">
      <selection activeCell="A65" sqref="A65:XFD66"/>
    </sheetView>
  </sheetViews>
  <sheetFormatPr defaultRowHeight="21.75" customHeight="1" x14ac:dyDescent="0.25"/>
  <cols>
    <col min="1" max="1" width="5" customWidth="1"/>
    <col min="2" max="2" width="67.85546875" customWidth="1"/>
    <col min="3" max="3" width="17.140625" customWidth="1"/>
    <col min="4" max="4" width="15" customWidth="1"/>
    <col min="197" max="197" width="5" customWidth="1"/>
    <col min="198" max="198" width="50.5703125" customWidth="1"/>
    <col min="200" max="200" width="9.28515625" customWidth="1"/>
    <col min="201" max="201" width="7.42578125" customWidth="1"/>
    <col min="202" max="203" width="7.28515625" customWidth="1"/>
    <col min="204" max="204" width="7.42578125" customWidth="1"/>
    <col min="205" max="205" width="11.85546875" customWidth="1"/>
    <col min="206" max="206" width="9.28515625" customWidth="1"/>
    <col min="207" max="207" width="7.28515625" customWidth="1"/>
    <col min="208" max="208" width="9" customWidth="1"/>
    <col min="209" max="209" width="12.5703125" customWidth="1"/>
    <col min="211" max="211" width="7.42578125" customWidth="1"/>
    <col min="213" max="213" width="10.5703125" customWidth="1"/>
    <col min="215" max="215" width="7.5703125" customWidth="1"/>
    <col min="217" max="217" width="10.7109375" customWidth="1"/>
    <col min="219" max="219" width="7.28515625" customWidth="1"/>
    <col min="221" max="221" width="10.5703125" customWidth="1"/>
    <col min="222" max="222" width="9.42578125" bestFit="1" customWidth="1"/>
    <col min="223" max="223" width="7.42578125" customWidth="1"/>
    <col min="224" max="224" width="7.85546875" customWidth="1"/>
    <col min="225" max="225" width="10.42578125" customWidth="1"/>
    <col min="227" max="227" width="6.7109375" customWidth="1"/>
    <col min="228" max="228" width="8" customWidth="1"/>
    <col min="229" max="229" width="10.28515625" customWidth="1"/>
    <col min="231" max="232" width="7.7109375" customWidth="1"/>
    <col min="233" max="233" width="11.28515625" customWidth="1"/>
    <col min="235" max="235" width="7" customWidth="1"/>
    <col min="236" max="236" width="7.7109375" customWidth="1"/>
    <col min="237" max="237" width="10.140625" customWidth="1"/>
    <col min="239" max="239" width="7.5703125" customWidth="1"/>
    <col min="240" max="240" width="8.140625" customWidth="1"/>
    <col min="241" max="241" width="10.7109375" customWidth="1"/>
    <col min="243" max="243" width="7.5703125" customWidth="1"/>
    <col min="244" max="244" width="7.7109375" customWidth="1"/>
    <col min="245" max="245" width="10.28515625" customWidth="1"/>
    <col min="247" max="247" width="6.28515625" customWidth="1"/>
    <col min="248" max="248" width="8.140625" customWidth="1"/>
    <col min="249" max="249" width="11.5703125" customWidth="1"/>
    <col min="251" max="251" width="5.85546875" customWidth="1"/>
    <col min="252" max="252" width="7.85546875" customWidth="1"/>
    <col min="253" max="253" width="9.42578125" bestFit="1" customWidth="1"/>
    <col min="255" max="255" width="7.140625" customWidth="1"/>
  </cols>
  <sheetData>
    <row r="1" spans="1:3" s="1" customFormat="1" ht="15.75" customHeight="1" x14ac:dyDescent="0.25">
      <c r="A1" s="98" t="str">
        <f>[1]Лист1!A1</f>
        <v xml:space="preserve">Отчет за 2025 г. </v>
      </c>
      <c r="B1" s="98"/>
      <c r="C1" s="98"/>
    </row>
    <row r="2" spans="1:3" s="1" customFormat="1" ht="15" customHeight="1" x14ac:dyDescent="0.25">
      <c r="A2" s="98" t="s">
        <v>98</v>
      </c>
      <c r="B2" s="98"/>
      <c r="C2" s="98"/>
    </row>
    <row r="3" spans="1:3" s="1" customFormat="1" ht="14.25" customHeight="1" x14ac:dyDescent="0.25">
      <c r="A3" s="98" t="s">
        <v>100</v>
      </c>
      <c r="B3" s="98"/>
      <c r="C3" s="98"/>
    </row>
    <row r="4" spans="1:3" s="1" customFormat="1" ht="21.75" customHeight="1" thickBot="1" x14ac:dyDescent="0.3">
      <c r="A4" s="3"/>
      <c r="B4" s="2"/>
    </row>
    <row r="5" spans="1:3" s="38" customFormat="1" ht="21.75" customHeight="1" thickBot="1" x14ac:dyDescent="0.3">
      <c r="A5" s="6"/>
      <c r="B5" s="7" t="s">
        <v>99</v>
      </c>
      <c r="C5" s="52">
        <v>-59574.244299999991</v>
      </c>
    </row>
    <row r="6" spans="1:3" s="39" customFormat="1" ht="21.75" customHeight="1" thickBot="1" x14ac:dyDescent="0.3">
      <c r="A6" s="8">
        <v>1</v>
      </c>
      <c r="B6" s="9" t="s">
        <v>0</v>
      </c>
      <c r="C6" s="53"/>
    </row>
    <row r="7" spans="1:3" s="39" customFormat="1" ht="27.75" customHeight="1" x14ac:dyDescent="0.25">
      <c r="A7" s="10"/>
      <c r="B7" s="42" t="s">
        <v>1</v>
      </c>
      <c r="C7" s="54">
        <v>9001.44</v>
      </c>
    </row>
    <row r="8" spans="1:3" s="39" customFormat="1" ht="31.5" customHeight="1" x14ac:dyDescent="0.25">
      <c r="A8" s="11"/>
      <c r="B8" s="5" t="s">
        <v>2</v>
      </c>
      <c r="C8" s="55">
        <v>8090.4240000000018</v>
      </c>
    </row>
    <row r="9" spans="1:3" s="39" customFormat="1" ht="21.75" customHeight="1" x14ac:dyDescent="0.25">
      <c r="A9" s="11"/>
      <c r="B9" s="5" t="s">
        <v>3</v>
      </c>
      <c r="C9" s="55">
        <v>21201.264000000006</v>
      </c>
    </row>
    <row r="10" spans="1:3" s="39" customFormat="1" ht="21.75" customHeight="1" x14ac:dyDescent="0.25">
      <c r="A10" s="11"/>
      <c r="B10" s="28" t="s">
        <v>4</v>
      </c>
      <c r="C10" s="55">
        <v>20237.327999999998</v>
      </c>
    </row>
    <row r="11" spans="1:3" s="39" customFormat="1" ht="21.75" customHeight="1" x14ac:dyDescent="0.25">
      <c r="A11" s="12"/>
      <c r="B11" s="42" t="s">
        <v>5</v>
      </c>
      <c r="C11" s="56">
        <v>6976.71</v>
      </c>
    </row>
    <row r="12" spans="1:3" s="39" customFormat="1" ht="21.75" customHeight="1" x14ac:dyDescent="0.25">
      <c r="A12" s="11"/>
      <c r="B12" s="28" t="s">
        <v>6</v>
      </c>
      <c r="C12" s="57">
        <v>453.88</v>
      </c>
    </row>
    <row r="13" spans="1:3" s="39" customFormat="1" ht="21.75" customHeight="1" thickBot="1" x14ac:dyDescent="0.3">
      <c r="A13" s="13"/>
      <c r="B13" s="43" t="s">
        <v>7</v>
      </c>
      <c r="C13" s="58">
        <v>65961.046000000002</v>
      </c>
    </row>
    <row r="14" spans="1:3" s="39" customFormat="1" ht="21.75" customHeight="1" thickBot="1" x14ac:dyDescent="0.3">
      <c r="A14" s="14" t="s">
        <v>8</v>
      </c>
      <c r="B14" s="15" t="s">
        <v>9</v>
      </c>
      <c r="C14" s="59"/>
    </row>
    <row r="15" spans="1:3" s="39" customFormat="1" ht="21.75" hidden="1" customHeight="1" x14ac:dyDescent="0.25">
      <c r="A15" s="12"/>
      <c r="B15" s="42" t="s">
        <v>10</v>
      </c>
      <c r="C15" s="56">
        <v>0</v>
      </c>
    </row>
    <row r="16" spans="1:3" s="39" customFormat="1" ht="21.75" hidden="1" customHeight="1" x14ac:dyDescent="0.25">
      <c r="A16" s="11"/>
      <c r="B16" s="5" t="s">
        <v>11</v>
      </c>
      <c r="C16" s="57">
        <v>0</v>
      </c>
    </row>
    <row r="17" spans="1:3" s="39" customFormat="1" ht="21.75" hidden="1" customHeight="1" x14ac:dyDescent="0.25">
      <c r="A17" s="13"/>
      <c r="B17" s="44" t="s">
        <v>12</v>
      </c>
      <c r="C17" s="57">
        <v>0</v>
      </c>
    </row>
    <row r="18" spans="1:3" s="39" customFormat="1" ht="21.75" customHeight="1" x14ac:dyDescent="0.25">
      <c r="A18" s="13"/>
      <c r="B18" s="43" t="s">
        <v>13</v>
      </c>
      <c r="C18" s="57">
        <v>7170.48</v>
      </c>
    </row>
    <row r="19" spans="1:3" s="39" customFormat="1" ht="21.75" customHeight="1" thickBot="1" x14ac:dyDescent="0.3">
      <c r="A19" s="16"/>
      <c r="B19" s="43" t="s">
        <v>7</v>
      </c>
      <c r="C19" s="58">
        <v>7170.48</v>
      </c>
    </row>
    <row r="20" spans="1:3" s="39" customFormat="1" ht="21.75" customHeight="1" thickBot="1" x14ac:dyDescent="0.3">
      <c r="A20" s="17" t="s">
        <v>14</v>
      </c>
      <c r="B20" s="18" t="s">
        <v>15</v>
      </c>
      <c r="C20" s="60"/>
    </row>
    <row r="21" spans="1:3" s="39" customFormat="1" ht="21.75" customHeight="1" x14ac:dyDescent="0.25">
      <c r="A21" s="12"/>
      <c r="B21" s="42" t="s">
        <v>16</v>
      </c>
      <c r="C21" s="61">
        <v>688.8</v>
      </c>
    </row>
    <row r="22" spans="1:3" s="39" customFormat="1" ht="21.75" customHeight="1" x14ac:dyDescent="0.25">
      <c r="A22" s="11"/>
      <c r="B22" s="5" t="s">
        <v>17</v>
      </c>
      <c r="C22" s="62">
        <v>3663.5340000000006</v>
      </c>
    </row>
    <row r="23" spans="1:3" s="39" customFormat="1" ht="21.75" customHeight="1" x14ac:dyDescent="0.25">
      <c r="A23" s="11"/>
      <c r="B23" s="5" t="s">
        <v>18</v>
      </c>
      <c r="C23" s="62">
        <v>2549.5679999999998</v>
      </c>
    </row>
    <row r="24" spans="1:3" s="39" customFormat="1" ht="21.75" customHeight="1" x14ac:dyDescent="0.25">
      <c r="A24" s="11"/>
      <c r="B24" s="28" t="s">
        <v>19</v>
      </c>
      <c r="C24" s="62">
        <v>1757.4479999999999</v>
      </c>
    </row>
    <row r="25" spans="1:3" s="39" customFormat="1" ht="21.75" customHeight="1" x14ac:dyDescent="0.25">
      <c r="A25" s="13"/>
      <c r="B25" s="43" t="s">
        <v>20</v>
      </c>
      <c r="C25" s="62">
        <v>87.97999999999999</v>
      </c>
    </row>
    <row r="26" spans="1:3" s="39" customFormat="1" ht="21.75" customHeight="1" x14ac:dyDescent="0.25">
      <c r="A26" s="13"/>
      <c r="B26" s="43" t="s">
        <v>21</v>
      </c>
      <c r="C26" s="62">
        <v>4884.235999999999</v>
      </c>
    </row>
    <row r="27" spans="1:3" s="39" customFormat="1" ht="21.75" customHeight="1" thickBot="1" x14ac:dyDescent="0.3">
      <c r="A27" s="13"/>
      <c r="B27" s="43" t="s">
        <v>7</v>
      </c>
      <c r="C27" s="63">
        <v>13631.566000000001</v>
      </c>
    </row>
    <row r="28" spans="1:3" s="39" customFormat="1" ht="21.75" customHeight="1" thickBot="1" x14ac:dyDescent="0.3">
      <c r="A28" s="17" t="s">
        <v>22</v>
      </c>
      <c r="B28" s="18" t="s">
        <v>23</v>
      </c>
      <c r="C28" s="60"/>
    </row>
    <row r="29" spans="1:3" s="39" customFormat="1" ht="21.75" customHeight="1" x14ac:dyDescent="0.25">
      <c r="A29" s="19"/>
      <c r="B29" s="34" t="s">
        <v>24</v>
      </c>
      <c r="C29" s="64">
        <v>2050.3559999999998</v>
      </c>
    </row>
    <row r="30" spans="1:3" s="39" customFormat="1" ht="21.75" customHeight="1" x14ac:dyDescent="0.25">
      <c r="A30" s="20"/>
      <c r="B30" s="5" t="s">
        <v>25</v>
      </c>
      <c r="C30" s="64">
        <v>9495.0953999999983</v>
      </c>
    </row>
    <row r="31" spans="1:3" s="39" customFormat="1" ht="21.75" customHeight="1" x14ac:dyDescent="0.25">
      <c r="A31" s="20"/>
      <c r="B31" s="5" t="s">
        <v>26</v>
      </c>
      <c r="C31" s="64">
        <v>970.2</v>
      </c>
    </row>
    <row r="32" spans="1:3" s="39" customFormat="1" ht="30.75" customHeight="1" x14ac:dyDescent="0.25">
      <c r="A32" s="20"/>
      <c r="B32" s="5" t="s">
        <v>27</v>
      </c>
      <c r="C32" s="64">
        <v>4242.4740000000002</v>
      </c>
    </row>
    <row r="33" spans="1:3" s="39" customFormat="1" ht="30" customHeight="1" x14ac:dyDescent="0.25">
      <c r="A33" s="20"/>
      <c r="B33" s="5" t="s">
        <v>28</v>
      </c>
      <c r="C33" s="64">
        <v>537.5</v>
      </c>
    </row>
    <row r="34" spans="1:3" s="39" customFormat="1" ht="28.5" customHeight="1" x14ac:dyDescent="0.25">
      <c r="A34" s="20"/>
      <c r="B34" s="5" t="s">
        <v>29</v>
      </c>
      <c r="C34" s="64">
        <v>3274.8799999999997</v>
      </c>
    </row>
    <row r="35" spans="1:3" s="39" customFormat="1" ht="21.75" customHeight="1" thickBot="1" x14ac:dyDescent="0.3">
      <c r="A35" s="21"/>
      <c r="B35" s="44" t="s">
        <v>7</v>
      </c>
      <c r="C35" s="65">
        <v>20570.505400000002</v>
      </c>
    </row>
    <row r="36" spans="1:3" s="39" customFormat="1" ht="21.75" customHeight="1" thickBot="1" x14ac:dyDescent="0.3">
      <c r="A36" s="17" t="s">
        <v>30</v>
      </c>
      <c r="B36" s="45" t="s">
        <v>31</v>
      </c>
      <c r="C36" s="60">
        <v>14762.439999999999</v>
      </c>
    </row>
    <row r="37" spans="1:3" s="39" customFormat="1" ht="21.75" customHeight="1" thickBot="1" x14ac:dyDescent="0.3">
      <c r="A37" s="22" t="s">
        <v>32</v>
      </c>
      <c r="B37" s="29" t="s">
        <v>33</v>
      </c>
      <c r="C37" s="60">
        <v>438.48000000000008</v>
      </c>
    </row>
    <row r="38" spans="1:3" s="39" customFormat="1" ht="27.75" customHeight="1" thickBot="1" x14ac:dyDescent="0.3">
      <c r="A38" s="17" t="s">
        <v>34</v>
      </c>
      <c r="B38" s="40" t="s">
        <v>35</v>
      </c>
      <c r="C38" s="60"/>
    </row>
    <row r="39" spans="1:3" s="39" customFormat="1" ht="28.5" customHeight="1" x14ac:dyDescent="0.25">
      <c r="A39" s="23"/>
      <c r="B39" s="46" t="s">
        <v>35</v>
      </c>
      <c r="C39" s="66">
        <v>52244.135999999999</v>
      </c>
    </row>
    <row r="40" spans="1:3" s="39" customFormat="1" ht="21.75" customHeight="1" thickBot="1" x14ac:dyDescent="0.3">
      <c r="A40" s="24"/>
      <c r="B40" s="47" t="s">
        <v>7</v>
      </c>
      <c r="C40" s="67">
        <v>52244.135999999999</v>
      </c>
    </row>
    <row r="41" spans="1:3" s="39" customFormat="1" ht="21.75" customHeight="1" thickBot="1" x14ac:dyDescent="0.3">
      <c r="A41" s="17" t="s">
        <v>36</v>
      </c>
      <c r="B41" s="18" t="s">
        <v>37</v>
      </c>
      <c r="C41" s="60"/>
    </row>
    <row r="42" spans="1:3" s="39" customFormat="1" ht="21.75" hidden="1" customHeight="1" x14ac:dyDescent="0.25">
      <c r="A42" s="21"/>
      <c r="B42" s="43" t="s">
        <v>38</v>
      </c>
      <c r="C42" s="62">
        <v>0</v>
      </c>
    </row>
    <row r="43" spans="1:3" s="39" customFormat="1" ht="21.75" customHeight="1" x14ac:dyDescent="0.25">
      <c r="A43" s="21"/>
      <c r="B43" s="43" t="s">
        <v>39</v>
      </c>
      <c r="C43" s="62">
        <v>0</v>
      </c>
    </row>
    <row r="44" spans="1:3" s="39" customFormat="1" ht="21.75" customHeight="1" thickBot="1" x14ac:dyDescent="0.3">
      <c r="A44" s="24"/>
      <c r="B44" s="47" t="s">
        <v>40</v>
      </c>
      <c r="C44" s="67">
        <v>0</v>
      </c>
    </row>
    <row r="45" spans="1:3" s="39" customFormat="1" ht="21.75" customHeight="1" thickBot="1" x14ac:dyDescent="0.3">
      <c r="A45" s="17" t="s">
        <v>41</v>
      </c>
      <c r="B45" s="18" t="s">
        <v>42</v>
      </c>
      <c r="C45" s="68"/>
    </row>
    <row r="46" spans="1:3" s="39" customFormat="1" ht="27" customHeight="1" x14ac:dyDescent="0.25">
      <c r="A46" s="19"/>
      <c r="B46" s="42" t="s">
        <v>43</v>
      </c>
      <c r="C46" s="69">
        <v>3554.8380000000002</v>
      </c>
    </row>
    <row r="47" spans="1:3" s="39" customFormat="1" ht="27" customHeight="1" x14ac:dyDescent="0.25">
      <c r="A47" s="20"/>
      <c r="B47" s="5" t="s">
        <v>44</v>
      </c>
      <c r="C47" s="70">
        <v>0</v>
      </c>
    </row>
    <row r="48" spans="1:3" s="39" customFormat="1" ht="27" customHeight="1" x14ac:dyDescent="0.25">
      <c r="A48" s="20"/>
      <c r="B48" s="5" t="s">
        <v>45</v>
      </c>
      <c r="C48" s="70">
        <v>10664.514000000001</v>
      </c>
    </row>
    <row r="49" spans="1:3" s="39" customFormat="1" ht="27" customHeight="1" x14ac:dyDescent="0.25">
      <c r="A49" s="20"/>
      <c r="B49" s="5" t="s">
        <v>46</v>
      </c>
      <c r="C49" s="70">
        <v>3927.0359999999996</v>
      </c>
    </row>
    <row r="50" spans="1:3" s="39" customFormat="1" ht="27" customHeight="1" x14ac:dyDescent="0.25">
      <c r="A50" s="21"/>
      <c r="B50" s="44" t="s">
        <v>47</v>
      </c>
      <c r="C50" s="70">
        <v>0</v>
      </c>
    </row>
    <row r="51" spans="1:3" s="39" customFormat="1" ht="27" customHeight="1" x14ac:dyDescent="0.25">
      <c r="A51" s="21"/>
      <c r="B51" s="44" t="s">
        <v>48</v>
      </c>
      <c r="C51" s="70">
        <v>0</v>
      </c>
    </row>
    <row r="52" spans="1:3" s="39" customFormat="1" ht="21.75" customHeight="1" thickBot="1" x14ac:dyDescent="0.3">
      <c r="A52" s="21"/>
      <c r="B52" s="43" t="s">
        <v>40</v>
      </c>
      <c r="C52" s="71">
        <v>18146.387999999999</v>
      </c>
    </row>
    <row r="53" spans="1:3" s="39" customFormat="1" ht="21.75" customHeight="1" thickBot="1" x14ac:dyDescent="0.3">
      <c r="A53" s="17" t="s">
        <v>49</v>
      </c>
      <c r="B53" s="45" t="s">
        <v>50</v>
      </c>
      <c r="C53" s="72"/>
    </row>
    <row r="54" spans="1:3" s="39" customFormat="1" ht="21.75" customHeight="1" x14ac:dyDescent="0.25">
      <c r="A54" s="26"/>
      <c r="B54" s="25" t="s">
        <v>51</v>
      </c>
      <c r="C54" s="73">
        <v>15403.099999999999</v>
      </c>
    </row>
    <row r="55" spans="1:3" s="39" customFormat="1" ht="21.75" customHeight="1" x14ac:dyDescent="0.25">
      <c r="A55" s="20"/>
      <c r="B55" s="28" t="s">
        <v>52</v>
      </c>
      <c r="C55" s="74">
        <v>2002.62</v>
      </c>
    </row>
    <row r="56" spans="1:3" s="39" customFormat="1" ht="21.75" customHeight="1" x14ac:dyDescent="0.25">
      <c r="A56" s="20"/>
      <c r="B56" s="28" t="s">
        <v>53</v>
      </c>
      <c r="C56" s="74">
        <v>10560</v>
      </c>
    </row>
    <row r="57" spans="1:3" s="39" customFormat="1" ht="21.75" customHeight="1" thickBot="1" x14ac:dyDescent="0.3">
      <c r="A57" s="22"/>
      <c r="B57" s="48" t="s">
        <v>40</v>
      </c>
      <c r="C57" s="75">
        <v>27965.719999999998</v>
      </c>
    </row>
    <row r="58" spans="1:3" s="39" customFormat="1" ht="33" customHeight="1" thickBot="1" x14ac:dyDescent="0.3">
      <c r="A58" s="17" t="s">
        <v>54</v>
      </c>
      <c r="B58" s="40" t="s">
        <v>55</v>
      </c>
      <c r="C58" s="60">
        <v>19331.928000000004</v>
      </c>
    </row>
    <row r="59" spans="1:3" s="39" customFormat="1" ht="21.75" customHeight="1" thickBot="1" x14ac:dyDescent="0.3">
      <c r="A59" s="30" t="s">
        <v>56</v>
      </c>
      <c r="B59" s="49" t="s">
        <v>57</v>
      </c>
      <c r="C59" s="60">
        <v>5432.112000000001</v>
      </c>
    </row>
    <row r="60" spans="1:3" s="39" customFormat="1" ht="21.75" customHeight="1" thickBot="1" x14ac:dyDescent="0.3">
      <c r="A60" s="17" t="s">
        <v>58</v>
      </c>
      <c r="B60" s="45" t="s">
        <v>59</v>
      </c>
      <c r="C60" s="60">
        <v>3676.9999999999995</v>
      </c>
    </row>
    <row r="61" spans="1:3" s="39" customFormat="1" ht="21.75" customHeight="1" thickBot="1" x14ac:dyDescent="0.3">
      <c r="A61" s="22" t="s">
        <v>60</v>
      </c>
      <c r="B61" s="29" t="s">
        <v>61</v>
      </c>
      <c r="C61" s="60">
        <v>2941.6</v>
      </c>
    </row>
    <row r="62" spans="1:3" s="39" customFormat="1" ht="21.75" customHeight="1" thickBot="1" x14ac:dyDescent="0.3">
      <c r="A62" s="17" t="s">
        <v>62</v>
      </c>
      <c r="B62" s="18" t="s">
        <v>63</v>
      </c>
      <c r="C62" s="60"/>
    </row>
    <row r="63" spans="1:3" s="39" customFormat="1" ht="21.75" customHeight="1" x14ac:dyDescent="0.25">
      <c r="A63" s="23"/>
      <c r="B63" s="27" t="s">
        <v>64</v>
      </c>
      <c r="C63" s="76">
        <v>5891.6400000000021</v>
      </c>
    </row>
    <row r="64" spans="1:3" s="39" customFormat="1" ht="21.75" customHeight="1" x14ac:dyDescent="0.25">
      <c r="A64" s="13"/>
      <c r="B64" s="43" t="s">
        <v>65</v>
      </c>
      <c r="C64" s="77">
        <v>4439.5199999999995</v>
      </c>
    </row>
    <row r="65" spans="1:3" s="39" customFormat="1" ht="21.75" hidden="1" customHeight="1" x14ac:dyDescent="0.25">
      <c r="A65" s="13"/>
      <c r="B65" s="44" t="s">
        <v>66</v>
      </c>
      <c r="C65" s="77">
        <v>0</v>
      </c>
    </row>
    <row r="66" spans="1:3" s="39" customFormat="1" ht="21.75" hidden="1" customHeight="1" x14ac:dyDescent="0.25">
      <c r="A66" s="13"/>
      <c r="B66" s="44" t="s">
        <v>67</v>
      </c>
      <c r="C66" s="77">
        <v>0</v>
      </c>
    </row>
    <row r="67" spans="1:3" s="39" customFormat="1" ht="21.75" customHeight="1" thickBot="1" x14ac:dyDescent="0.3">
      <c r="A67" s="13"/>
      <c r="B67" s="43" t="s">
        <v>7</v>
      </c>
      <c r="C67" s="78">
        <v>10331.160000000002</v>
      </c>
    </row>
    <row r="68" spans="1:3" s="39" customFormat="1" ht="21.75" customHeight="1" thickBot="1" x14ac:dyDescent="0.3">
      <c r="A68" s="17" t="s">
        <v>68</v>
      </c>
      <c r="B68" s="45" t="s">
        <v>69</v>
      </c>
      <c r="C68" s="79"/>
    </row>
    <row r="69" spans="1:3" s="39" customFormat="1" ht="30.75" customHeight="1" x14ac:dyDescent="0.25">
      <c r="A69" s="12"/>
      <c r="B69" s="42" t="s">
        <v>70</v>
      </c>
      <c r="C69" s="80">
        <v>4322.3999999999987</v>
      </c>
    </row>
    <row r="70" spans="1:3" s="39" customFormat="1" ht="30.75" customHeight="1" x14ac:dyDescent="0.25">
      <c r="A70" s="11"/>
      <c r="B70" s="5" t="s">
        <v>71</v>
      </c>
      <c r="C70" s="80">
        <v>4322.3999999999987</v>
      </c>
    </row>
    <row r="71" spans="1:3" s="39" customFormat="1" ht="30.75" customHeight="1" x14ac:dyDescent="0.25">
      <c r="A71" s="13"/>
      <c r="B71" s="44" t="s">
        <v>72</v>
      </c>
      <c r="C71" s="80">
        <v>4322.3999999999987</v>
      </c>
    </row>
    <row r="72" spans="1:3" s="39" customFormat="1" ht="21.75" customHeight="1" thickBot="1" x14ac:dyDescent="0.3">
      <c r="A72" s="13"/>
      <c r="B72" s="43" t="s">
        <v>40</v>
      </c>
      <c r="C72" s="78">
        <v>12967.200000000003</v>
      </c>
    </row>
    <row r="73" spans="1:3" s="39" customFormat="1" ht="21.75" customHeight="1" thickBot="1" x14ac:dyDescent="0.3">
      <c r="A73" s="14" t="s">
        <v>73</v>
      </c>
      <c r="B73" s="18" t="s">
        <v>74</v>
      </c>
      <c r="C73" s="60"/>
    </row>
    <row r="74" spans="1:3" s="39" customFormat="1" ht="21.75" customHeight="1" x14ac:dyDescent="0.25">
      <c r="A74" s="31"/>
      <c r="B74" s="27" t="s">
        <v>75</v>
      </c>
      <c r="C74" s="81">
        <v>0</v>
      </c>
    </row>
    <row r="75" spans="1:3" s="39" customFormat="1" ht="30.75" customHeight="1" x14ac:dyDescent="0.25">
      <c r="A75" s="32"/>
      <c r="B75" s="50" t="s">
        <v>76</v>
      </c>
      <c r="C75" s="81">
        <v>2347.37</v>
      </c>
    </row>
    <row r="76" spans="1:3" s="39" customFormat="1" ht="30.75" customHeight="1" x14ac:dyDescent="0.25">
      <c r="A76" s="33"/>
      <c r="B76" s="28" t="s">
        <v>77</v>
      </c>
      <c r="C76" s="81">
        <v>0</v>
      </c>
    </row>
    <row r="77" spans="1:3" s="39" customFormat="1" ht="30.75" customHeight="1" x14ac:dyDescent="0.25">
      <c r="A77" s="33"/>
      <c r="B77" s="28" t="s">
        <v>78</v>
      </c>
      <c r="C77" s="81">
        <v>0</v>
      </c>
    </row>
    <row r="78" spans="1:3" s="39" customFormat="1" ht="30.75" customHeight="1" x14ac:dyDescent="0.25">
      <c r="A78" s="33"/>
      <c r="B78" s="5" t="s">
        <v>79</v>
      </c>
      <c r="C78" s="81">
        <v>472.56</v>
      </c>
    </row>
    <row r="79" spans="1:3" s="39" customFormat="1" ht="30.75" customHeight="1" x14ac:dyDescent="0.25">
      <c r="A79" s="33"/>
      <c r="B79" s="5" t="s">
        <v>80</v>
      </c>
      <c r="C79" s="81">
        <v>416.54</v>
      </c>
    </row>
    <row r="80" spans="1:3" s="39" customFormat="1" ht="30.75" customHeight="1" x14ac:dyDescent="0.25">
      <c r="A80" s="33"/>
      <c r="B80" s="5" t="s">
        <v>81</v>
      </c>
      <c r="C80" s="81">
        <v>1096.45</v>
      </c>
    </row>
    <row r="81" spans="1:4" s="39" customFormat="1" ht="21.75" customHeight="1" x14ac:dyDescent="0.25">
      <c r="A81" s="33"/>
      <c r="B81" s="28" t="s">
        <v>82</v>
      </c>
      <c r="C81" s="81">
        <v>0</v>
      </c>
    </row>
    <row r="82" spans="1:4" s="39" customFormat="1" ht="27" customHeight="1" x14ac:dyDescent="0.25">
      <c r="A82" s="21"/>
      <c r="B82" s="43" t="s">
        <v>83</v>
      </c>
      <c r="C82" s="82">
        <v>534.96</v>
      </c>
    </row>
    <row r="83" spans="1:4" s="39" customFormat="1" ht="27" customHeight="1" x14ac:dyDescent="0.25">
      <c r="A83" s="35"/>
      <c r="B83" s="43" t="s">
        <v>84</v>
      </c>
      <c r="C83" s="61">
        <v>4149.18</v>
      </c>
    </row>
    <row r="84" spans="1:4" s="39" customFormat="1" ht="27" customHeight="1" x14ac:dyDescent="0.25">
      <c r="A84" s="35"/>
      <c r="B84" s="43" t="s">
        <v>85</v>
      </c>
      <c r="C84" s="61">
        <v>597.37</v>
      </c>
    </row>
    <row r="85" spans="1:4" s="39" customFormat="1" ht="27" customHeight="1" x14ac:dyDescent="0.25">
      <c r="A85" s="21"/>
      <c r="B85" s="43" t="s">
        <v>86</v>
      </c>
      <c r="C85" s="80">
        <v>1193.472</v>
      </c>
    </row>
    <row r="86" spans="1:4" s="39" customFormat="1" ht="27" customHeight="1" x14ac:dyDescent="0.25">
      <c r="A86" s="35"/>
      <c r="B86" s="44" t="s">
        <v>87</v>
      </c>
      <c r="C86" s="80">
        <v>1792.1100000000001</v>
      </c>
    </row>
    <row r="87" spans="1:4" s="39" customFormat="1" ht="27" customHeight="1" x14ac:dyDescent="0.25">
      <c r="A87" s="35"/>
      <c r="B87" s="43" t="s">
        <v>88</v>
      </c>
      <c r="C87" s="80">
        <v>559.86</v>
      </c>
    </row>
    <row r="88" spans="1:4" s="39" customFormat="1" ht="27" customHeight="1" x14ac:dyDescent="0.25">
      <c r="A88" s="35"/>
      <c r="B88" s="43" t="s">
        <v>89</v>
      </c>
      <c r="C88" s="80">
        <v>584.88</v>
      </c>
    </row>
    <row r="89" spans="1:4" s="39" customFormat="1" ht="27" customHeight="1" x14ac:dyDescent="0.25">
      <c r="A89" s="35"/>
      <c r="B89" s="44" t="s">
        <v>90</v>
      </c>
      <c r="C89" s="80">
        <v>14840</v>
      </c>
    </row>
    <row r="90" spans="1:4" s="39" customFormat="1" ht="27" customHeight="1" x14ac:dyDescent="0.25">
      <c r="A90" s="35"/>
      <c r="B90" s="43" t="s">
        <v>91</v>
      </c>
      <c r="C90" s="80">
        <v>2631.37</v>
      </c>
    </row>
    <row r="91" spans="1:4" s="39" customFormat="1" ht="27" customHeight="1" x14ac:dyDescent="0.25">
      <c r="A91" s="35"/>
      <c r="B91" s="44" t="s">
        <v>92</v>
      </c>
      <c r="C91" s="80">
        <v>809.1</v>
      </c>
    </row>
    <row r="92" spans="1:4" s="39" customFormat="1" ht="21.75" customHeight="1" thickBot="1" x14ac:dyDescent="0.3">
      <c r="A92" s="36"/>
      <c r="B92" s="51" t="s">
        <v>40</v>
      </c>
      <c r="C92" s="83">
        <v>32025.222000000002</v>
      </c>
    </row>
    <row r="93" spans="1:4" s="39" customFormat="1" ht="21.75" customHeight="1" thickBot="1" x14ac:dyDescent="0.3">
      <c r="A93" s="14" t="s">
        <v>93</v>
      </c>
      <c r="B93" s="15" t="s">
        <v>94</v>
      </c>
      <c r="C93" s="84">
        <v>9745.8480000000018</v>
      </c>
    </row>
    <row r="94" spans="1:4" s="39" customFormat="1" ht="21.75" customHeight="1" thickBot="1" x14ac:dyDescent="0.3">
      <c r="A94" s="37" t="s">
        <v>95</v>
      </c>
      <c r="B94" s="90" t="s">
        <v>96</v>
      </c>
      <c r="C94" s="84">
        <v>55918.80000000001</v>
      </c>
    </row>
    <row r="95" spans="1:4" s="39" customFormat="1" ht="21.75" customHeight="1" thickBot="1" x14ac:dyDescent="0.3">
      <c r="A95" s="41"/>
      <c r="B95" s="45" t="s">
        <v>97</v>
      </c>
      <c r="C95" s="85">
        <f>C13+C19+C27+C35+C36+C37+C40+C52+C57+C58+C59+C60+C61+C67+C72+C93+C94+C92</f>
        <v>373261.63140000001</v>
      </c>
      <c r="D95" s="89"/>
    </row>
    <row r="96" spans="1:4" s="1" customFormat="1" ht="21.75" customHeight="1" x14ac:dyDescent="0.25">
      <c r="A96" s="86"/>
      <c r="B96" s="91" t="s">
        <v>101</v>
      </c>
      <c r="C96" s="94">
        <v>433610.34</v>
      </c>
    </row>
    <row r="97" spans="1:3" s="1" customFormat="1" ht="21.75" customHeight="1" x14ac:dyDescent="0.25">
      <c r="A97" s="87"/>
      <c r="B97" s="92" t="s">
        <v>102</v>
      </c>
      <c r="C97" s="95">
        <v>413292.77</v>
      </c>
    </row>
    <row r="98" spans="1:3" s="1" customFormat="1" ht="21.75" customHeight="1" x14ac:dyDescent="0.25">
      <c r="A98" s="87"/>
      <c r="B98" s="92" t="s">
        <v>103</v>
      </c>
      <c r="C98" s="96">
        <f>C97-C95</f>
        <v>40031.138600000006</v>
      </c>
    </row>
    <row r="99" spans="1:3" s="1" customFormat="1" ht="21.75" customHeight="1" thickBot="1" x14ac:dyDescent="0.3">
      <c r="A99" s="88"/>
      <c r="B99" s="93" t="s">
        <v>104</v>
      </c>
      <c r="C99" s="97">
        <f>C5+C98</f>
        <v>-19543.105699999986</v>
      </c>
    </row>
    <row r="100" spans="1:3" ht="21.75" customHeight="1" x14ac:dyDescent="0.25">
      <c r="B100" s="4"/>
    </row>
  </sheetData>
  <mergeCells count="3">
    <mergeCell ref="A1:C1"/>
    <mergeCell ref="A2:C2"/>
    <mergeCell ref="A3:C3"/>
  </mergeCells>
  <phoneticPr fontId="0" type="noConversion"/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cp:lastPrinted>2026-02-20T03:38:36Z</cp:lastPrinted>
  <dcterms:created xsi:type="dcterms:W3CDTF">2026-01-05T06:58:05Z</dcterms:created>
  <dcterms:modified xsi:type="dcterms:W3CDTF">2026-02-20T03:38:45Z</dcterms:modified>
</cp:coreProperties>
</file>