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23256" windowHeight="1209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14210"/>
</workbook>
</file>

<file path=xl/calcChain.xml><?xml version="1.0" encoding="utf-8"?>
<calcChain xmlns="http://schemas.openxmlformats.org/spreadsheetml/2006/main">
  <c r="C40" i="1"/>
  <c r="C235"/>
  <c r="C236"/>
  <c r="A1"/>
  <c r="C227"/>
  <c r="C225"/>
  <c r="C226"/>
  <c r="C228"/>
</calcChain>
</file>

<file path=xl/sharedStrings.xml><?xml version="1.0" encoding="utf-8"?>
<sst xmlns="http://schemas.openxmlformats.org/spreadsheetml/2006/main" count="275" uniqueCount="247">
  <si>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</si>
  <si>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</si>
  <si>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</si>
  <si>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2-х этажей</t>
  </si>
  <si>
    <t>Мытье лестничных площадок и маршей  выше 2-го эт.</t>
  </si>
  <si>
    <t xml:space="preserve">Генеральная уборка лестничных клеток </t>
  </si>
  <si>
    <t>Мытье окон</t>
  </si>
  <si>
    <t>ИТОГО</t>
  </si>
  <si>
    <t>2</t>
  </si>
  <si>
    <t>Содержание чердака, подвала, кровли</t>
  </si>
  <si>
    <t xml:space="preserve">Удаление с крыш и козырьков снега и наледи (сбивание сосулей) </t>
  </si>
  <si>
    <t>3</t>
  </si>
  <si>
    <t>Техническое содержание лифта</t>
  </si>
  <si>
    <t>ПТО лифтов</t>
  </si>
  <si>
    <t>4</t>
  </si>
  <si>
    <t xml:space="preserve"> Содержание мусоропровода</t>
  </si>
  <si>
    <t>Очистка и дезинфекция клапонов</t>
  </si>
  <si>
    <t>Влажное подметание пола камер</t>
  </si>
  <si>
    <t>Удаление мусора из камер (выкатка контейнеров)</t>
  </si>
  <si>
    <t>Устранение засоров</t>
  </si>
  <si>
    <t xml:space="preserve">ИТОГО </t>
  </si>
  <si>
    <t>5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</si>
  <si>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</si>
  <si>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</si>
  <si>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</si>
  <si>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газонов в летний период </t>
  </si>
  <si>
    <t>Уборка контейнерной площадки в летний период (КГО)</t>
  </si>
  <si>
    <t>Подметание территории после кошения</t>
  </si>
  <si>
    <t>Сгребание травы после кошения</t>
  </si>
  <si>
    <t>6</t>
  </si>
  <si>
    <t>Уборка придомовой территории в зимний период</t>
  </si>
  <si>
    <t>Уборка контейнерной площадки в зимний период (КГО)</t>
  </si>
  <si>
    <t>Подметание снега толщиной при снегопаде более 2 см пешеходных дорожек,крылец,бордюр,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</si>
  <si>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</si>
  <si>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проезда.</t>
  </si>
  <si>
    <t>Посыпка пешеходных дорожек и проездов противогололедным материалом</t>
  </si>
  <si>
    <t xml:space="preserve">Очистка  крылец, площадок, бордюр, отмосток и части пешеходных дорожек от наледи и льда </t>
  </si>
  <si>
    <t>7</t>
  </si>
  <si>
    <t>Кошение газонов</t>
  </si>
  <si>
    <t>8</t>
  </si>
  <si>
    <t>Очистка урн</t>
  </si>
  <si>
    <t>9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</si>
  <si>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</si>
  <si>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</si>
  <si>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</si>
  <si>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</si>
  <si>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</si>
  <si>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</si>
  <si>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10</t>
  </si>
  <si>
    <t xml:space="preserve"> Подготовка многоквартирного дома к сезонной эксплуатации</t>
  </si>
  <si>
    <t>Ремонт просевшей отмостки</t>
  </si>
  <si>
    <t>Ремонт и укрепление входных дверей</t>
  </si>
  <si>
    <t>Замена разбитых стекол окон и дверей в помещениях общего пользования</t>
  </si>
  <si>
    <t>Проверка состояния и ремонт продухов в цоколях здания</t>
  </si>
  <si>
    <t>11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</si>
  <si>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</si>
  <si>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конструктивных элементов</t>
  </si>
  <si>
    <t>Проведение технических осмотров и устранение незначительных неисправностей систем центрального отопления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</si>
  <si>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</si>
  <si>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электроснабжения</t>
  </si>
  <si>
    <t>12</t>
  </si>
  <si>
    <t>Аварийное обслуживание внутридомового инжен. сантехнич. и эл. технического оборудования</t>
  </si>
  <si>
    <t>13</t>
  </si>
  <si>
    <t>Диспетчерское обслуживание</t>
  </si>
  <si>
    <t>14</t>
  </si>
  <si>
    <t>Дератизация подвала</t>
  </si>
  <si>
    <t>15</t>
  </si>
  <si>
    <t>Дезинсекция подвала</t>
  </si>
  <si>
    <t>16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</si>
  <si>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</si>
  <si>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</si>
  <si>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</si>
  <si>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</si>
  <si>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>17</t>
  </si>
  <si>
    <t xml:space="preserve"> Текущий ремонт (непредвиденные работы)</t>
  </si>
  <si>
    <t>Текущий ремонт электрооборудования</t>
  </si>
  <si>
    <t>замена светильника ЛУЧ 220 - восстановление освещения МОП</t>
  </si>
  <si>
    <t>Текущий ремонт систем ВиК</t>
  </si>
  <si>
    <t>устранение засора канализационного коллектора Ду 100 мм (6 подъезд)</t>
  </si>
  <si>
    <t>замена участка стояка ХВС с отключением, сбросом стояка и прохождением через перекрытие (кв.№72-подвал):</t>
  </si>
  <si>
    <t>а</t>
  </si>
  <si>
    <t>смена участка трубы ВГП Ду 25 мм</t>
  </si>
  <si>
    <t>б</t>
  </si>
  <si>
    <t>смена отвода Ду 25мм</t>
  </si>
  <si>
    <t>в</t>
  </si>
  <si>
    <t>смена отвода Ду 15 мм</t>
  </si>
  <si>
    <t>г</t>
  </si>
  <si>
    <t>сброс воды  со стока ХВС</t>
  </si>
  <si>
    <t>д</t>
  </si>
  <si>
    <t>пробивка отверстия в перекрытии</t>
  </si>
  <si>
    <t>устранение засора канализационного стояка Ду 50мм (кв.№92)</t>
  </si>
  <si>
    <t>устранение засора канализационного стояка Ду 50мм (кв.№222)</t>
  </si>
  <si>
    <t>устранение засора канализационного выпуска Ду 100 мм (6 подъезд)</t>
  </si>
  <si>
    <t>устранение свища на стояке ХВС (квартира №222)</t>
  </si>
  <si>
    <t>устранение засора канализационного стояка Ду 50мм (кв.№234)</t>
  </si>
  <si>
    <t>замена  участка стояка ХВС (подвал):</t>
  </si>
  <si>
    <t>смена участка трубы ВГП Ду 32 мм</t>
  </si>
  <si>
    <t>смена резьбы Ду 32 мм</t>
  </si>
  <si>
    <t>сварочные работы</t>
  </si>
  <si>
    <t>установка хомута с техпластиной на стояке ХВС (кв.№228)</t>
  </si>
  <si>
    <t>устранение свища на стояке ХВС (квартира №197)</t>
  </si>
  <si>
    <t>устранение засора канализационного стояка Ду 50мм (кв.№66)</t>
  </si>
  <si>
    <t>устранение засора канализационного коллектора Ду 100мм (кв.№66)</t>
  </si>
  <si>
    <t>устранение засора канализационного коллектора Ду 100мм (2 подъезд)</t>
  </si>
  <si>
    <t>ершение канализационного стояка Ду 50 мм (чердак-подвал, стояк квартиры №234)</t>
  </si>
  <si>
    <t>замена запорной арматуры в техкомнате (1 подъезд)</t>
  </si>
  <si>
    <t>устранение свища на стояке ХВС (кв.№11)</t>
  </si>
  <si>
    <t>устранение засора канализационного стояка Ду 50мм (кв.№79)</t>
  </si>
  <si>
    <t>устранение засора канализационного коллектора Ду 100 мм (7 подъезд)</t>
  </si>
  <si>
    <t>устранение свища на стояке п/сушителя (кв.№14)</t>
  </si>
  <si>
    <t>устранение свища на стояке ХВС (кв.№6)</t>
  </si>
  <si>
    <t>установка хомута с техпластиной на стояке ХВС (кв.№119)</t>
  </si>
  <si>
    <t>устранение свища на стояке ХВС (кв.№119)</t>
  </si>
  <si>
    <t>устранение засора канализационного стояка Ду 50 мм (кв.№188)</t>
  </si>
  <si>
    <t>замена вентиля Ду 32 мм на стояке ХВС (6 подъезд) с уплотнением соединений сантехническим льном, силиконовым герметиком</t>
  </si>
  <si>
    <t>замена участка стояка ХВС Ду 25мм с отключением, сбросом стояка (кв.№45)</t>
  </si>
  <si>
    <t>сварочные работы (кв.№45)</t>
  </si>
  <si>
    <t>устранение свища на стояке ГВС (квартира №166)</t>
  </si>
  <si>
    <t>устранение засора канализационного стояка Ду50 мм (квартира №124)</t>
  </si>
  <si>
    <t>замена запорной арматуры в ИТП №5 с отжигом:</t>
  </si>
  <si>
    <t>замена клапана балансировочного Cimberio Ду25 мм</t>
  </si>
  <si>
    <t>замена муфты стальной Ду25 мм</t>
  </si>
  <si>
    <t>уплотнение соединений сантехническим льном и силиконовым герметиком</t>
  </si>
  <si>
    <t>замена участка стояка канализации Ду50 мм (7 подъезд подвал):</t>
  </si>
  <si>
    <t>смена участка трубы канализационной Ду50</t>
  </si>
  <si>
    <t>уплотнение соединений силиконовым герметиком</t>
  </si>
  <si>
    <t>устранение течи радиатора 2п 2 этаж:</t>
  </si>
  <si>
    <t xml:space="preserve">смена пробки радиаторной </t>
  </si>
  <si>
    <t>смена переходника 1"3/4 вн/нр латунь</t>
  </si>
  <si>
    <t>смена муфты стальной Ду 20 мм</t>
  </si>
  <si>
    <t>смена сгона Ду 20 мм</t>
  </si>
  <si>
    <t>смена прокладки 3/4 сантехнической уплотнительной</t>
  </si>
  <si>
    <t>е</t>
  </si>
  <si>
    <t>смена контргайки Ду 20 мм</t>
  </si>
  <si>
    <t>смена вентиля ХВС Ду 32 мм</t>
  </si>
  <si>
    <t>Текущий ремонт систем конструктивных элементов</t>
  </si>
  <si>
    <t>регулировка доводчика с закреплением болта доводчика 3 под тамб.дверь</t>
  </si>
  <si>
    <t xml:space="preserve">изоляция труб  отопления возле тамбура (2,5 пп) теплоизоляционной трубой Energoflex </t>
  </si>
  <si>
    <t>осмотр чердачного помещения на наличие течей 1-7пп (09,10,01.2025)</t>
  </si>
  <si>
    <t>осмотр чердачного помещения на наличие течей 6 под  (16,20.01.2025)</t>
  </si>
  <si>
    <t>слив воды из емкостей 3,6пп (09.01.2025)</t>
  </si>
  <si>
    <t>слив воды из емкостей 6п (10,13,16,20.01.2025)</t>
  </si>
  <si>
    <t>очистка лотков от льда (10,13,14,16.01.2025)</t>
  </si>
  <si>
    <t>очистка вокруг ливневок от снега и льда 1,2,4,6 пп (17.03.2025)</t>
  </si>
  <si>
    <t>очистка кровли от льда (21.03.2025)</t>
  </si>
  <si>
    <t>переустановка емкости в место течи с кровли 6 под чердак (17.03.2025)</t>
  </si>
  <si>
    <t>осмотр чердака на наличие затеканий с кровли 1-7 пп (17,21.03.2025)</t>
  </si>
  <si>
    <t>установка емкости в месте течи с кровли 7 под. чердак (17,21.03.2025)</t>
  </si>
  <si>
    <t>слив воды из емкостей с поднятием на кровлю 2,3,6 пп (17.03.2025)</t>
  </si>
  <si>
    <t>слив воды из емкостей с поднятием на кровлю 1,2,3,6 пп (21.03.2025)</t>
  </si>
  <si>
    <t>переустановка лотков в чердачном помещении 1,3пп (17.03.2025)</t>
  </si>
  <si>
    <t>осмотр чердака на наличие затеканий с кровли 6п (02.04.2025)</t>
  </si>
  <si>
    <t>слив воды из емкостей в чердачном помещении с поднятием на кровлю 2,6п ( 02.04.2025)</t>
  </si>
  <si>
    <t>осмотр чердака на наличие затеканий с кровли 1-7 пп (21.04.2025)</t>
  </si>
  <si>
    <t>слив воды из емкостей в чердачном помещении с поднятием на кровлю 2,3,6,7пп (21.04.2025)</t>
  </si>
  <si>
    <t>изготовление и установка лотков в чердачном помещении из оцинкованного железа и профиля ПП 60/27 -  6 подъезд (03.04.2025)</t>
  </si>
  <si>
    <t>переустановка б/у лотков в чердачном помещении 6 под (03.04.2025)</t>
  </si>
  <si>
    <t>переустановка б/у лотков в чердачном помещении 2 под (03.04.2025)</t>
  </si>
  <si>
    <t>осмотр чердака на наличие затеканий с кровли 2,4пп (16.04.2025)</t>
  </si>
  <si>
    <t>закрытие входной двери в чердачное помещение 4 под.(16.04.2025)</t>
  </si>
  <si>
    <t>изготовление и установка лотков в чердачном помещении из оцинкованного железа 2 подъезд (18.04.2025)</t>
  </si>
  <si>
    <t>слив воды из емкостей в чердачном помещении с поднятием на кровлю 2п (18.04.2025)</t>
  </si>
  <si>
    <t>установка емкости в месте течи с кровли 2 под. чердак (18.04.2025)</t>
  </si>
  <si>
    <t>проведение собственниками МКД субботника по уборке мусора, листьев (пакеты для мусора)</t>
  </si>
  <si>
    <t>открытие продухов по периметру здания (29.04.2025)</t>
  </si>
  <si>
    <t>закрытие входа на чердак 6 под (07.05.2025)</t>
  </si>
  <si>
    <t>укрепление проушины (07.05.2025)</t>
  </si>
  <si>
    <t>замена колеса контейнерной тележки - 7 подъезд (13.05.2025)</t>
  </si>
  <si>
    <t>осмотр чердака на наличие течей с кровли 1-7пп (02.06.2025)</t>
  </si>
  <si>
    <t>слив воды из емкостей в чердачном помещении - 2,3,6пп (02.06.2025)</t>
  </si>
  <si>
    <t>ремонт дверной коробки тамбурной двери - 3 подъезд (02.06.2025)</t>
  </si>
  <si>
    <t>ремонт тамбурного дверного блока с подгонкой дверного полотна - 4 подъезд (02.06.2025)</t>
  </si>
  <si>
    <t>открытие, обратное закрытие окон для мытья - 3 подъезд (20.06.2025)</t>
  </si>
  <si>
    <t>ремонт МАФ-качели(сиденье, спинка) с добавлением пиломатериала 6000*120*25</t>
  </si>
  <si>
    <t>укрепление б/у навеса дверного полотна (6п, выход на чердак</t>
  </si>
  <si>
    <t>закрытие чердачной двери 4,6пп</t>
  </si>
  <si>
    <t>осмотр чердака на наличие течей с кровли 1-7пп (21.07.2025)</t>
  </si>
  <si>
    <t>закрепление лотков б/ в чердачном помещении</t>
  </si>
  <si>
    <t>устранение засора  мусоропровода 5 под. 2/3 этаж (22.07.25)</t>
  </si>
  <si>
    <t>бетонирование ступеней крыльца 7 подъезда (СМЕТА)</t>
  </si>
  <si>
    <t>осмотр чердака на наличие течей с кровли 1-7пп (11.08.2025)</t>
  </si>
  <si>
    <t>слив воды из емкостей 1,2,3,6,7пп в чердачном помещении (11.08.2025)</t>
  </si>
  <si>
    <t>устранение  сложных засоров мусоропровода 3п 2/1эт, 5п 6/5эт 30.07.2025</t>
  </si>
  <si>
    <t>демонтаж резинового коврика S=1,0*0,8м со снятием распорных дюбелей 5 под.проходной тамбур (31.07.2025)</t>
  </si>
  <si>
    <t>демонтаж резинового коврика S=1,5*0,8м со снятием распорных дюбелей 5 под.проходной тамбур (06.09.2025) 5 под проходной коридор 1 этаж</t>
  </si>
  <si>
    <t>укрепление дверной коробки 5 под. проходной тамбур (03.09.2025)</t>
  </si>
  <si>
    <t>ремонт межпанельных швов  промышленными альпинистами (по обращению собственников): кв.№№ 172,208,212,213,214,215,216</t>
  </si>
  <si>
    <t>осмотр чердака на наличие течей с кровли 6 под. (20.22.08.2025)</t>
  </si>
  <si>
    <t>осмотр чердака на наличие течей с кровли 1-7 под. (25.08.2025)</t>
  </si>
  <si>
    <t>слив воды из емкостей 1,2,3,пп в чердачном помещении 25.08.2025</t>
  </si>
  <si>
    <t>установка емкости в чердачном помещении  в месте течи с кровли (25.08.2025)</t>
  </si>
  <si>
    <t>открытие оконных фрамуг 3 под. л/кл. (26.08.2025)</t>
  </si>
  <si>
    <t>ремонт отмостки асфальтовой крошкой отдельными местами (засыпка, выравнивание, уплотнение)1,2,4,8пп</t>
  </si>
  <si>
    <t>закрытие оконных фрамуг 3 под, л/кл (01.09.2025)</t>
  </si>
  <si>
    <t>промазка кровли  битумным праймером за 2 раза (11.09.2025)</t>
  </si>
  <si>
    <t>ремонт кровли отдельными местами РИЗОЛИНОМ (11.09.2025)</t>
  </si>
  <si>
    <t>промазка трещин кровельного ковра гидроизоляционной мастикой за 2 раза (11,12,22,09,2025)</t>
  </si>
  <si>
    <t>ремонт межпанельных швов  промышленными альпинистами (по обращению собственников): кв.№№ 232,236,240</t>
  </si>
  <si>
    <t>ремонт тамбурных дверей (5 подъезд, проходной)06.10.2025:</t>
  </si>
  <si>
    <t>переустановка навесов на дверном полотне</t>
  </si>
  <si>
    <t>укрепление дверной коробки тамбурной двери</t>
  </si>
  <si>
    <t>закрепление обшивки из ДСП</t>
  </si>
  <si>
    <t>установка дверного полотна б/у с укрепление дв.навесов, закрытие двери на замок (6 под. выход на чердак 07.10.2025)</t>
  </si>
  <si>
    <t>закрытие и утепление продухов (08.10.2025)</t>
  </si>
  <si>
    <t>приобретение светодиодных гирлянд 14м 2000 LED для устройства на подъездные козырьки</t>
  </si>
  <si>
    <t>приобретение хоз.цепи оцинкованной для устройства на ограждения пожарного выезда</t>
  </si>
  <si>
    <t>приобретение почтовых ящиков 1 секц.330*210*80мм для установки в подъездах</t>
  </si>
  <si>
    <t xml:space="preserve">приобретение столбиков парковочных металлических анкерных </t>
  </si>
  <si>
    <t>приобретение метиз для установки парковочных столбиков и устройства на козырьках гирлянд</t>
  </si>
  <si>
    <t>закрытие оконной рамы 5 под.5эт., 1 под. 4 эт</t>
  </si>
  <si>
    <t>осмотр чердака на наличие течей с кровли</t>
  </si>
  <si>
    <t>слив воды из емкостей в чердачном помещении</t>
  </si>
  <si>
    <t>осмотр перекрытия под ванной кв.№1, утепление отверстия 30*30 2 шт кв.№1, подвал</t>
  </si>
  <si>
    <t xml:space="preserve">укрепление проушины на двери выхода на чердак 1 под. </t>
  </si>
  <si>
    <t>закрытие дверей выходов на чердак 3,4,7пп</t>
  </si>
  <si>
    <t>устройство покрытие "РезинаПол" в тамбурах (по заявкам жителей)</t>
  </si>
  <si>
    <t>осмотр чердака на наличие течей с кровли 1-8 пп (03.12.2025)</t>
  </si>
  <si>
    <t>слив воды из емкостей в чердачном помещении 7 под.</t>
  </si>
  <si>
    <t>укрепление притворной планки б/у по дверному полотну 1 под. тамбурная дверь</t>
  </si>
  <si>
    <t xml:space="preserve">укрепление дверного навеса 5 под.тамбурная дверь </t>
  </si>
  <si>
    <t>укрепление дверного навеса и установка пружины - 7 под.тамбурная дверь (02.12.2025)</t>
  </si>
  <si>
    <t>установка притворной планки - 5 подъезд проходной (09.12.2025)</t>
  </si>
  <si>
    <t>обогащение бруском 20*20 дверной коробки 5 под.тамбурная дверь (09.12.2025)</t>
  </si>
  <si>
    <t>Обслуживание видеонаблюдения (2 камеры)</t>
  </si>
  <si>
    <t>18</t>
  </si>
  <si>
    <t>Содержание антенн и запирающих устройств</t>
  </si>
  <si>
    <t>19</t>
  </si>
  <si>
    <t>Управление многоквартирным домом</t>
  </si>
  <si>
    <t xml:space="preserve">Сумма затрат по дому </t>
  </si>
  <si>
    <t xml:space="preserve">Размер платы за содержание жилого помещения </t>
  </si>
  <si>
    <t>Текущий ремонт и содержание МАФ</t>
  </si>
  <si>
    <t>Сумма затрат по дому в год с ремонтом</t>
  </si>
  <si>
    <t>Оплата старшему по дому</t>
  </si>
  <si>
    <t>Общая сумма с ремонтом и оплатой старшему</t>
  </si>
  <si>
    <t>по управлению и обслуживанию</t>
  </si>
  <si>
    <t>Результат на 01.01.2025 г. ("+" экономия, "-" перерасход)</t>
  </si>
  <si>
    <t>МКД по ул. Набережная 30</t>
  </si>
  <si>
    <r>
      <t xml:space="preserve">Поверка коллективных приборов учета тепла </t>
    </r>
    <r>
      <rPr>
        <b/>
        <sz val="12"/>
        <rFont val="Times New Roman"/>
        <family val="1"/>
        <charset val="204"/>
      </rPr>
      <t>(06.07.2025)</t>
    </r>
  </si>
  <si>
    <t xml:space="preserve">Снятие показаний, обработка информации, занесение в компьютер, передача данных в ресурсоснабжающую организацию (вода) </t>
  </si>
  <si>
    <t xml:space="preserve">Снятие показаний, обработка информации, занесение в компьютер, передача данных в ресурсоснабжающую организацию (электроэнергия) </t>
  </si>
  <si>
    <t xml:space="preserve">Итого начислено населению </t>
  </si>
  <si>
    <t xml:space="preserve">Итого оплачено населением </t>
  </si>
  <si>
    <t>Начислено по нежилым помещениям (без НДС)</t>
  </si>
  <si>
    <t>Оплачено по нежилым помещениям (без НДС)</t>
  </si>
  <si>
    <t>Результат накоплением "+" - экономия "-" - перерасход</t>
  </si>
  <si>
    <t>Результат за 2025 год "+" - экономия "-" - перерасход</t>
  </si>
  <si>
    <t>ООО "Реклама Мама"(без НДС)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</si>
</sst>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(* #,##0.00_);_(* \(#,##0.00\);_(* &quot;-&quot;??_);_(@_)"/>
  </numFmts>
  <fonts count="1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Times 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name val="Times 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3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49" fontId="2" fillId="0" borderId="1" xfId="0" applyNumberFormat="1" applyFont="1" applyBorder="1" applyAlignment="1"/>
    <xf numFmtId="49" fontId="2" fillId="0" borderId="2" xfId="0" applyNumberFormat="1" applyFont="1" applyBorder="1" applyAlignment="1"/>
    <xf numFmtId="0" fontId="4" fillId="0" borderId="3" xfId="0" applyFont="1" applyBorder="1"/>
    <xf numFmtId="0" fontId="6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49" fontId="2" fillId="0" borderId="8" xfId="0" applyNumberFormat="1" applyFont="1" applyBorder="1" applyAlignment="1"/>
    <xf numFmtId="49" fontId="2" fillId="0" borderId="9" xfId="0" applyNumberFormat="1" applyFont="1" applyBorder="1" applyAlignment="1"/>
    <xf numFmtId="0" fontId="7" fillId="0" borderId="10" xfId="0" applyFont="1" applyBorder="1"/>
    <xf numFmtId="0" fontId="2" fillId="0" borderId="11" xfId="0" applyFont="1" applyBorder="1" applyAlignment="1"/>
    <xf numFmtId="0" fontId="4" fillId="0" borderId="0" xfId="0" applyFont="1" applyBorder="1"/>
    <xf numFmtId="0" fontId="4" fillId="0" borderId="0" xfId="0" applyFont="1" applyBorder="1" applyAlignment="1"/>
    <xf numFmtId="0" fontId="9" fillId="2" borderId="0" xfId="0" applyFont="1" applyFill="1" applyBorder="1"/>
    <xf numFmtId="0" fontId="8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vertical="center" wrapText="1"/>
    </xf>
    <xf numFmtId="0" fontId="9" fillId="0" borderId="0" xfId="0" applyFont="1" applyBorder="1"/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wrapText="1"/>
    </xf>
    <xf numFmtId="0" fontId="9" fillId="0" borderId="0" xfId="0" applyFont="1"/>
    <xf numFmtId="16" fontId="8" fillId="0" borderId="16" xfId="0" applyNumberFormat="1" applyFont="1" applyBorder="1" applyAlignment="1">
      <alignment wrapText="1"/>
    </xf>
    <xf numFmtId="0" fontId="4" fillId="0" borderId="17" xfId="0" applyFont="1" applyBorder="1"/>
    <xf numFmtId="49" fontId="8" fillId="0" borderId="18" xfId="0" applyNumberFormat="1" applyFont="1" applyBorder="1" applyAlignment="1"/>
    <xf numFmtId="49" fontId="8" fillId="0" borderId="16" xfId="0" applyNumberFormat="1" applyFont="1" applyBorder="1" applyAlignment="1"/>
    <xf numFmtId="0" fontId="4" fillId="0" borderId="17" xfId="0" applyFont="1" applyBorder="1" applyAlignment="1">
      <alignment wrapText="1"/>
    </xf>
    <xf numFmtId="49" fontId="8" fillId="0" borderId="1" xfId="0" applyNumberFormat="1" applyFont="1" applyBorder="1" applyAlignment="1"/>
    <xf numFmtId="0" fontId="4" fillId="0" borderId="7" xfId="0" applyFont="1" applyBorder="1"/>
    <xf numFmtId="49" fontId="8" fillId="0" borderId="13" xfId="0" applyNumberFormat="1" applyFont="1" applyBorder="1" applyAlignment="1">
      <alignment horizontal="center"/>
    </xf>
    <xf numFmtId="0" fontId="8" fillId="0" borderId="15" xfId="0" applyFont="1" applyBorder="1" applyAlignment="1"/>
    <xf numFmtId="0" fontId="4" fillId="0" borderId="3" xfId="0" applyFont="1" applyBorder="1" applyAlignment="1">
      <alignment wrapText="1"/>
    </xf>
    <xf numFmtId="0" fontId="4" fillId="0" borderId="7" xfId="0" applyFont="1" applyBorder="1" applyAlignment="1">
      <alignment wrapText="1"/>
    </xf>
    <xf numFmtId="49" fontId="8" fillId="0" borderId="19" xfId="0" applyNumberFormat="1" applyFont="1" applyBorder="1" applyAlignment="1"/>
    <xf numFmtId="0" fontId="8" fillId="0" borderId="20" xfId="0" applyFont="1" applyBorder="1"/>
    <xf numFmtId="0" fontId="8" fillId="0" borderId="15" xfId="0" applyFont="1" applyBorder="1"/>
    <xf numFmtId="49" fontId="8" fillId="0" borderId="14" xfId="0" applyNumberFormat="1" applyFont="1" applyBorder="1" applyAlignment="1">
      <alignment horizontal="center"/>
    </xf>
    <xf numFmtId="0" fontId="4" fillId="0" borderId="17" xfId="0" applyFont="1" applyBorder="1" applyAlignment="1"/>
    <xf numFmtId="0" fontId="4" fillId="0" borderId="3" xfId="0" applyFont="1" applyBorder="1" applyAlignment="1"/>
    <xf numFmtId="49" fontId="8" fillId="0" borderId="2" xfId="0" applyNumberFormat="1" applyFont="1" applyBorder="1" applyAlignment="1"/>
    <xf numFmtId="0" fontId="4" fillId="0" borderId="7" xfId="0" applyFont="1" applyBorder="1" applyAlignment="1"/>
    <xf numFmtId="49" fontId="8" fillId="0" borderId="16" xfId="0" applyNumberFormat="1" applyFont="1" applyBorder="1" applyAlignment="1">
      <alignment horizontal="center"/>
    </xf>
    <xf numFmtId="49" fontId="8" fillId="0" borderId="18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center"/>
    </xf>
    <xf numFmtId="0" fontId="4" fillId="0" borderId="22" xfId="0" applyFont="1" applyBorder="1" applyAlignment="1">
      <alignment wrapText="1"/>
    </xf>
    <xf numFmtId="49" fontId="8" fillId="0" borderId="9" xfId="0" applyNumberFormat="1" applyFont="1" applyBorder="1" applyAlignment="1">
      <alignment horizontal="center"/>
    </xf>
    <xf numFmtId="0" fontId="4" fillId="0" borderId="5" xfId="0" applyFont="1" applyBorder="1"/>
    <xf numFmtId="0" fontId="8" fillId="0" borderId="20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0" fontId="8" fillId="0" borderId="6" xfId="0" applyFont="1" applyBorder="1"/>
    <xf numFmtId="49" fontId="8" fillId="0" borderId="11" xfId="0" applyNumberFormat="1" applyFont="1" applyBorder="1" applyAlignment="1">
      <alignment horizontal="center"/>
    </xf>
    <xf numFmtId="0" fontId="8" fillId="0" borderId="10" xfId="0" applyFont="1" applyBorder="1"/>
    <xf numFmtId="49" fontId="8" fillId="0" borderId="8" xfId="0" applyNumberFormat="1" applyFont="1" applyBorder="1" applyAlignment="1">
      <alignment horizontal="center"/>
    </xf>
    <xf numFmtId="0" fontId="8" fillId="0" borderId="23" xfId="0" applyFont="1" applyBorder="1" applyAlignment="1"/>
    <xf numFmtId="0" fontId="4" fillId="0" borderId="22" xfId="0" applyFont="1" applyBorder="1"/>
    <xf numFmtId="0" fontId="8" fillId="0" borderId="3" xfId="0" applyFont="1" applyBorder="1" applyAlignment="1">
      <alignment wrapText="1"/>
    </xf>
    <xf numFmtId="49" fontId="4" fillId="0" borderId="18" xfId="0" applyNumberFormat="1" applyFont="1" applyBorder="1" applyAlignment="1">
      <alignment horizontal="center"/>
    </xf>
    <xf numFmtId="0" fontId="8" fillId="0" borderId="3" xfId="0" applyFont="1" applyBorder="1"/>
    <xf numFmtId="0" fontId="4" fillId="0" borderId="3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8" fillId="0" borderId="3" xfId="1" applyFont="1" applyFill="1" applyBorder="1" applyAlignment="1">
      <alignment vertical="center" wrapText="1"/>
    </xf>
    <xf numFmtId="0" fontId="4" fillId="0" borderId="3" xfId="2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/>
    </xf>
    <xf numFmtId="0" fontId="8" fillId="0" borderId="7" xfId="1" applyFont="1" applyFill="1" applyBorder="1" applyAlignment="1">
      <alignment vertical="center" wrapText="1"/>
    </xf>
    <xf numFmtId="2" fontId="4" fillId="0" borderId="3" xfId="1" applyNumberFormat="1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wrapText="1"/>
    </xf>
    <xf numFmtId="49" fontId="8" fillId="2" borderId="1" xfId="0" applyNumberFormat="1" applyFont="1" applyFill="1" applyBorder="1" applyAlignment="1">
      <alignment horizontal="center"/>
    </xf>
    <xf numFmtId="0" fontId="9" fillId="2" borderId="0" xfId="0" applyFont="1" applyFill="1"/>
    <xf numFmtId="0" fontId="4" fillId="2" borderId="7" xfId="0" applyFont="1" applyFill="1" applyBorder="1" applyAlignment="1">
      <alignment wrapText="1"/>
    </xf>
    <xf numFmtId="49" fontId="4" fillId="0" borderId="1" xfId="0" applyNumberFormat="1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12" fillId="0" borderId="3" xfId="0" applyFont="1" applyBorder="1"/>
    <xf numFmtId="0" fontId="6" fillId="0" borderId="0" xfId="0" applyFont="1"/>
    <xf numFmtId="0" fontId="6" fillId="0" borderId="3" xfId="0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6" fillId="0" borderId="7" xfId="0" applyFont="1" applyBorder="1" applyAlignment="1">
      <alignment wrapText="1"/>
    </xf>
    <xf numFmtId="0" fontId="4" fillId="0" borderId="5" xfId="0" applyFont="1" applyBorder="1" applyAlignment="1"/>
    <xf numFmtId="0" fontId="4" fillId="0" borderId="20" xfId="0" applyFont="1" applyBorder="1" applyAlignment="1"/>
    <xf numFmtId="0" fontId="8" fillId="0" borderId="10" xfId="0" applyFont="1" applyBorder="1" applyAlignment="1"/>
    <xf numFmtId="2" fontId="9" fillId="0" borderId="0" xfId="0" applyNumberFormat="1" applyFont="1"/>
    <xf numFmtId="0" fontId="8" fillId="2" borderId="24" xfId="0" applyFont="1" applyFill="1" applyBorder="1" applyAlignment="1">
      <alignment wrapText="1"/>
    </xf>
    <xf numFmtId="0" fontId="0" fillId="2" borderId="25" xfId="0" applyFill="1" applyBorder="1"/>
    <xf numFmtId="43" fontId="0" fillId="2" borderId="26" xfId="0" applyNumberFormat="1" applyFill="1" applyBorder="1"/>
    <xf numFmtId="43" fontId="2" fillId="2" borderId="25" xfId="4" applyFont="1" applyFill="1" applyBorder="1" applyAlignment="1">
      <alignment horizontal="right" wrapText="1"/>
    </xf>
    <xf numFmtId="0" fontId="0" fillId="2" borderId="0" xfId="0" applyFill="1"/>
    <xf numFmtId="49" fontId="8" fillId="2" borderId="1" xfId="0" applyNumberFormat="1" applyFont="1" applyFill="1" applyBorder="1" applyAlignment="1"/>
    <xf numFmtId="49" fontId="4" fillId="2" borderId="1" xfId="0" applyNumberFormat="1" applyFont="1" applyFill="1" applyBorder="1" applyAlignment="1">
      <alignment horizontal="center"/>
    </xf>
    <xf numFmtId="49" fontId="8" fillId="0" borderId="27" xfId="0" applyNumberFormat="1" applyFont="1" applyBorder="1" applyAlignment="1">
      <alignment horizontal="center"/>
    </xf>
    <xf numFmtId="0" fontId="4" fillId="0" borderId="6" xfId="0" applyFont="1" applyBorder="1" applyAlignment="1"/>
    <xf numFmtId="2" fontId="4" fillId="2" borderId="28" xfId="0" applyNumberFormat="1" applyFont="1" applyFill="1" applyBorder="1" applyAlignment="1">
      <alignment horizontal="right" wrapText="1"/>
    </xf>
    <xf numFmtId="49" fontId="8" fillId="0" borderId="14" xfId="0" applyNumberFormat="1" applyFont="1" applyBorder="1" applyAlignment="1"/>
    <xf numFmtId="164" fontId="8" fillId="2" borderId="28" xfId="4" applyNumberFormat="1" applyFont="1" applyFill="1" applyBorder="1"/>
    <xf numFmtId="2" fontId="4" fillId="2" borderId="29" xfId="0" applyNumberFormat="1" applyFont="1" applyFill="1" applyBorder="1" applyAlignment="1">
      <alignment horizontal="right" wrapText="1"/>
    </xf>
    <xf numFmtId="2" fontId="8" fillId="2" borderId="30" xfId="0" applyNumberFormat="1" applyFont="1" applyFill="1" applyBorder="1"/>
    <xf numFmtId="0" fontId="4" fillId="2" borderId="24" xfId="0" applyFont="1" applyFill="1" applyBorder="1" applyAlignment="1"/>
    <xf numFmtId="2" fontId="4" fillId="2" borderId="30" xfId="0" applyNumberFormat="1" applyFont="1" applyFill="1" applyBorder="1"/>
    <xf numFmtId="2" fontId="8" fillId="2" borderId="28" xfId="0" applyNumberFormat="1" applyFont="1" applyFill="1" applyBorder="1"/>
    <xf numFmtId="2" fontId="8" fillId="2" borderId="24" xfId="0" applyNumberFormat="1" applyFont="1" applyFill="1" applyBorder="1"/>
    <xf numFmtId="0" fontId="8" fillId="2" borderId="24" xfId="0" applyFont="1" applyFill="1" applyBorder="1" applyAlignment="1"/>
    <xf numFmtId="2" fontId="8" fillId="2" borderId="30" xfId="0" applyNumberFormat="1" applyFont="1" applyFill="1" applyBorder="1" applyAlignment="1"/>
    <xf numFmtId="0" fontId="11" fillId="2" borderId="24" xfId="0" applyFont="1" applyFill="1" applyBorder="1" applyAlignment="1"/>
    <xf numFmtId="2" fontId="8" fillId="2" borderId="31" xfId="0" applyNumberFormat="1" applyFont="1" applyFill="1" applyBorder="1"/>
    <xf numFmtId="2" fontId="4" fillId="2" borderId="32" xfId="0" applyNumberFormat="1" applyFont="1" applyFill="1" applyBorder="1" applyAlignment="1">
      <alignment horizontal="right" wrapText="1"/>
    </xf>
    <xf numFmtId="0" fontId="8" fillId="2" borderId="33" xfId="0" applyFont="1" applyFill="1" applyBorder="1" applyAlignment="1"/>
    <xf numFmtId="2" fontId="4" fillId="2" borderId="34" xfId="0" applyNumberFormat="1" applyFont="1" applyFill="1" applyBorder="1" applyAlignment="1">
      <alignment horizontal="right" wrapText="1"/>
    </xf>
    <xf numFmtId="0" fontId="9" fillId="2" borderId="35" xfId="0" applyFont="1" applyFill="1" applyBorder="1"/>
    <xf numFmtId="0" fontId="9" fillId="2" borderId="36" xfId="0" applyFont="1" applyFill="1" applyBorder="1"/>
    <xf numFmtId="2" fontId="4" fillId="2" borderId="36" xfId="0" applyNumberFormat="1" applyFont="1" applyFill="1" applyBorder="1" applyAlignment="1">
      <alignment horizontal="right" wrapText="1"/>
    </xf>
    <xf numFmtId="49" fontId="6" fillId="0" borderId="18" xfId="0" applyNumberFormat="1" applyFont="1" applyBorder="1" applyAlignment="1">
      <alignment horizontal="center"/>
    </xf>
    <xf numFmtId="2" fontId="6" fillId="2" borderId="29" xfId="0" applyNumberFormat="1" applyFont="1" applyFill="1" applyBorder="1" applyAlignment="1">
      <alignment horizontal="right" wrapText="1"/>
    </xf>
    <xf numFmtId="2" fontId="8" fillId="2" borderId="31" xfId="0" applyNumberFormat="1" applyFont="1" applyFill="1" applyBorder="1" applyAlignment="1"/>
    <xf numFmtId="2" fontId="8" fillId="2" borderId="32" xfId="0" applyNumberFormat="1" applyFont="1" applyFill="1" applyBorder="1" applyAlignment="1"/>
    <xf numFmtId="0" fontId="8" fillId="2" borderId="7" xfId="0" applyFont="1" applyFill="1" applyBorder="1" applyAlignment="1">
      <alignment wrapText="1"/>
    </xf>
    <xf numFmtId="0" fontId="8" fillId="0" borderId="18" xfId="3" applyFont="1" applyBorder="1" applyAlignment="1">
      <alignment horizontal="center" wrapText="1"/>
    </xf>
    <xf numFmtId="0" fontId="8" fillId="0" borderId="37" xfId="3" applyFont="1" applyBorder="1" applyAlignment="1">
      <alignment wrapText="1"/>
    </xf>
    <xf numFmtId="2" fontId="8" fillId="0" borderId="38" xfId="4" applyNumberFormat="1" applyFont="1" applyFill="1" applyBorder="1" applyAlignment="1">
      <alignment wrapText="1"/>
    </xf>
    <xf numFmtId="2" fontId="4" fillId="0" borderId="0" xfId="3" applyNumberFormat="1" applyFont="1"/>
    <xf numFmtId="0" fontId="4" fillId="0" borderId="0" xfId="3" applyFont="1"/>
    <xf numFmtId="0" fontId="4" fillId="0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43" fontId="8" fillId="0" borderId="38" xfId="4" applyNumberFormat="1" applyFont="1" applyBorder="1" applyAlignment="1">
      <alignment horizontal="right" wrapText="1"/>
    </xf>
    <xf numFmtId="0" fontId="8" fillId="0" borderId="9" xfId="3" applyFont="1" applyBorder="1" applyAlignment="1">
      <alignment horizontal="center" wrapText="1"/>
    </xf>
    <xf numFmtId="0" fontId="8" fillId="0" borderId="26" xfId="3" applyFont="1" applyBorder="1" applyAlignment="1">
      <alignment wrapText="1"/>
    </xf>
    <xf numFmtId="2" fontId="8" fillId="0" borderId="39" xfId="4" applyNumberFormat="1" applyFont="1" applyBorder="1" applyAlignment="1">
      <alignment horizontal="right" wrapText="1"/>
    </xf>
    <xf numFmtId="2" fontId="4" fillId="2" borderId="29" xfId="0" applyNumberFormat="1" applyFont="1" applyFill="1" applyBorder="1" applyAlignment="1">
      <alignment horizontal="right" wrapText="1"/>
    </xf>
    <xf numFmtId="2" fontId="8" fillId="2" borderId="30" xfId="0" applyNumberFormat="1" applyFont="1" applyFill="1" applyBorder="1"/>
    <xf numFmtId="0" fontId="8" fillId="0" borderId="0" xfId="3" applyFont="1" applyFill="1" applyBorder="1" applyAlignment="1">
      <alignment horizontal="center" wrapText="1"/>
    </xf>
  </cellXfs>
  <cellStyles count="5">
    <cellStyle name="Excel Built-in Normal" xfId="1"/>
    <cellStyle name="Excel Built-in Normal_июль" xfId="2"/>
    <cellStyle name="Обычный" xfId="0" builtinId="0"/>
    <cellStyle name="Обычный 2" xfId="3"/>
    <cellStyle name="Финансовый" xfId="4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z%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">
          <cell r="A1" t="str">
            <v xml:space="preserve">Отчет за 2025 г.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36"/>
  <sheetViews>
    <sheetView tabSelected="1" topLeftCell="A222" workbookViewId="0">
      <selection activeCell="C239" sqref="C239"/>
    </sheetView>
  </sheetViews>
  <sheetFormatPr defaultColWidth="6.109375" defaultRowHeight="14.4"/>
  <cols>
    <col min="1" max="1" width="4.44140625" customWidth="1"/>
    <col min="2" max="2" width="69.88671875" customWidth="1"/>
    <col min="3" max="3" width="15.88671875" style="86" customWidth="1"/>
    <col min="4" max="4" width="19.6640625" customWidth="1"/>
    <col min="5" max="5" width="8.88671875" customWidth="1"/>
    <col min="6" max="6" width="15.109375" customWidth="1"/>
    <col min="7" max="193" width="8.88671875" customWidth="1"/>
    <col min="194" max="194" width="4.44140625" customWidth="1"/>
    <col min="195" max="195" width="50.44140625" customWidth="1"/>
    <col min="196" max="196" width="8.88671875" customWidth="1"/>
    <col min="197" max="201" width="0" hidden="1" customWidth="1"/>
    <col min="202" max="202" width="8.33203125" customWidth="1"/>
    <col min="203" max="203" width="7" customWidth="1"/>
    <col min="204" max="205" width="6.44140625" customWidth="1"/>
    <col min="206" max="206" width="13.109375" customWidth="1"/>
    <col min="207" max="207" width="8.33203125" customWidth="1"/>
    <col min="208" max="208" width="6.33203125" customWidth="1"/>
    <col min="209" max="209" width="8.33203125" customWidth="1"/>
    <col min="210" max="210" width="12.6640625" customWidth="1"/>
    <col min="211" max="211" width="8.88671875" customWidth="1"/>
    <col min="212" max="212" width="6.44140625" customWidth="1"/>
    <col min="213" max="213" width="8.88671875" customWidth="1"/>
    <col min="214" max="214" width="13.109375" customWidth="1"/>
    <col min="215" max="215" width="8.88671875" customWidth="1"/>
    <col min="216" max="216" width="6.109375" customWidth="1"/>
    <col min="217" max="217" width="8.88671875" customWidth="1"/>
    <col min="218" max="218" width="12.5546875" customWidth="1"/>
    <col min="219" max="219" width="8.88671875" customWidth="1"/>
    <col min="220" max="220" width="6.44140625" customWidth="1"/>
    <col min="221" max="221" width="8.88671875" customWidth="1"/>
    <col min="222" max="222" width="13" customWidth="1"/>
    <col min="223" max="223" width="8.88671875" customWidth="1"/>
    <col min="224" max="224" width="6" customWidth="1"/>
    <col min="225" max="225" width="7.5546875" customWidth="1"/>
    <col min="226" max="226" width="13.44140625" customWidth="1"/>
    <col min="227" max="227" width="8.88671875" customWidth="1"/>
    <col min="228" max="228" width="6.33203125" customWidth="1"/>
    <col min="229" max="229" width="8.88671875" customWidth="1"/>
    <col min="230" max="230" width="13.44140625" customWidth="1"/>
    <col min="231" max="231" width="8.88671875" customWidth="1"/>
    <col min="232" max="232" width="6" customWidth="1"/>
    <col min="233" max="233" width="8.88671875" customWidth="1"/>
    <col min="234" max="234" width="12.88671875" customWidth="1"/>
    <col min="235" max="235" width="8.88671875" customWidth="1"/>
    <col min="236" max="236" width="6" customWidth="1"/>
    <col min="237" max="237" width="8.88671875" customWidth="1"/>
    <col min="238" max="238" width="12.6640625" customWidth="1"/>
    <col min="239" max="239" width="8.88671875" customWidth="1"/>
    <col min="240" max="240" width="6.109375" customWidth="1"/>
    <col min="241" max="241" width="8.88671875" customWidth="1"/>
    <col min="242" max="242" width="13.109375" customWidth="1"/>
    <col min="243" max="243" width="8.88671875" customWidth="1"/>
    <col min="244" max="244" width="5.88671875" customWidth="1"/>
    <col min="245" max="245" width="8.88671875" customWidth="1"/>
    <col min="246" max="246" width="13" customWidth="1"/>
    <col min="247" max="247" width="8.88671875" customWidth="1"/>
    <col min="248" max="248" width="6" customWidth="1"/>
    <col min="249" max="249" width="8.88671875" customWidth="1"/>
    <col min="250" max="250" width="13.6640625" customWidth="1"/>
    <col min="251" max="251" width="8.88671875" customWidth="1"/>
    <col min="252" max="252" width="6" customWidth="1"/>
    <col min="253" max="253" width="8.88671875" customWidth="1"/>
    <col min="254" max="254" width="12.44140625" customWidth="1"/>
    <col min="255" max="255" width="8.88671875" customWidth="1"/>
  </cols>
  <sheetData>
    <row r="1" spans="1:3" s="18" customFormat="1" ht="21" customHeight="1">
      <c r="A1" s="128" t="str">
        <f>[1]Лист1!A1</f>
        <v xml:space="preserve">Отчет за 2025 г. </v>
      </c>
      <c r="B1" s="128"/>
      <c r="C1" s="128"/>
    </row>
    <row r="2" spans="1:3" s="18" customFormat="1" ht="15.6">
      <c r="A2" s="128" t="s">
        <v>234</v>
      </c>
      <c r="B2" s="128"/>
      <c r="C2" s="128"/>
    </row>
    <row r="3" spans="1:3" s="18" customFormat="1" ht="16.5" customHeight="1">
      <c r="A3" s="128" t="s">
        <v>236</v>
      </c>
      <c r="B3" s="128"/>
      <c r="C3" s="128"/>
    </row>
    <row r="4" spans="1:3" s="18" customFormat="1" ht="16.2" thickBot="1">
      <c r="A4" s="13"/>
      <c r="B4" s="14"/>
      <c r="C4" s="15"/>
    </row>
    <row r="5" spans="1:3" s="18" customFormat="1" ht="16.8" thickBot="1">
      <c r="A5" s="16"/>
      <c r="B5" s="17" t="s">
        <v>235</v>
      </c>
      <c r="C5" s="125">
        <v>13453.48</v>
      </c>
    </row>
    <row r="6" spans="1:3" s="21" customFormat="1" ht="16.2" thickBot="1">
      <c r="A6" s="19">
        <v>1</v>
      </c>
      <c r="B6" s="20" t="s">
        <v>0</v>
      </c>
      <c r="C6" s="82"/>
    </row>
    <row r="7" spans="1:3" s="21" customFormat="1" ht="15.6">
      <c r="A7" s="22"/>
      <c r="B7" s="23" t="s">
        <v>1</v>
      </c>
      <c r="C7" s="94">
        <v>152070.36000000002</v>
      </c>
    </row>
    <row r="8" spans="1:3" s="21" customFormat="1" ht="15.6">
      <c r="A8" s="24"/>
      <c r="B8" s="3" t="s">
        <v>2</v>
      </c>
      <c r="C8" s="94">
        <v>219632.42399999997</v>
      </c>
    </row>
    <row r="9" spans="1:3" s="21" customFormat="1" ht="15.6">
      <c r="A9" s="24"/>
      <c r="B9" s="3" t="s">
        <v>3</v>
      </c>
      <c r="C9" s="94">
        <v>96302.159999999974</v>
      </c>
    </row>
    <row r="10" spans="1:3" s="21" customFormat="1" ht="15.6">
      <c r="A10" s="24"/>
      <c r="B10" s="3" t="s">
        <v>4</v>
      </c>
      <c r="C10" s="94">
        <v>256928.49600000007</v>
      </c>
    </row>
    <row r="11" spans="1:3" s="21" customFormat="1" ht="15.6">
      <c r="A11" s="25"/>
      <c r="B11" s="26" t="s">
        <v>5</v>
      </c>
      <c r="C11" s="94">
        <v>46352.979999999996</v>
      </c>
    </row>
    <row r="12" spans="1:3" s="21" customFormat="1" ht="15.6">
      <c r="A12" s="24"/>
      <c r="B12" s="3" t="s">
        <v>6</v>
      </c>
      <c r="C12" s="94">
        <v>4448.0240000000003</v>
      </c>
    </row>
    <row r="13" spans="1:3" s="21" customFormat="1" ht="16.2" thickBot="1">
      <c r="A13" s="27"/>
      <c r="B13" s="28" t="s">
        <v>7</v>
      </c>
      <c r="C13" s="95">
        <v>775734.44400000013</v>
      </c>
    </row>
    <row r="14" spans="1:3" s="21" customFormat="1" ht="16.2" thickBot="1">
      <c r="A14" s="29" t="s">
        <v>8</v>
      </c>
      <c r="B14" s="30" t="s">
        <v>9</v>
      </c>
      <c r="C14" s="96"/>
    </row>
    <row r="15" spans="1:3" s="21" customFormat="1" ht="15.6">
      <c r="A15" s="27"/>
      <c r="B15" s="28" t="s">
        <v>10</v>
      </c>
      <c r="C15" s="97">
        <v>3593.0340000000001</v>
      </c>
    </row>
    <row r="16" spans="1:3" s="21" customFormat="1" ht="16.2" thickBot="1">
      <c r="A16" s="33"/>
      <c r="B16" s="28" t="s">
        <v>7</v>
      </c>
      <c r="C16" s="95">
        <v>3593.0340000000001</v>
      </c>
    </row>
    <row r="17" spans="1:3" s="21" customFormat="1" ht="16.2" thickBot="1">
      <c r="A17" s="29" t="s">
        <v>11</v>
      </c>
      <c r="B17" s="34" t="s">
        <v>12</v>
      </c>
      <c r="C17" s="98">
        <v>529200</v>
      </c>
    </row>
    <row r="18" spans="1:3" s="21" customFormat="1" ht="16.2" thickBot="1">
      <c r="A18" s="29"/>
      <c r="B18" s="35" t="s">
        <v>13</v>
      </c>
      <c r="C18" s="99">
        <v>33325</v>
      </c>
    </row>
    <row r="19" spans="1:3" s="21" customFormat="1" ht="16.2" thickBot="1">
      <c r="A19" s="36" t="s">
        <v>14</v>
      </c>
      <c r="B19" s="30" t="s">
        <v>15</v>
      </c>
      <c r="C19" s="100"/>
    </row>
    <row r="20" spans="1:3" s="21" customFormat="1" ht="15.6">
      <c r="A20" s="25"/>
      <c r="B20" s="37" t="s">
        <v>16</v>
      </c>
      <c r="C20" s="94">
        <v>32963.279999999992</v>
      </c>
    </row>
    <row r="21" spans="1:3" s="21" customFormat="1" ht="15.6">
      <c r="A21" s="25"/>
      <c r="B21" s="38" t="s">
        <v>17</v>
      </c>
      <c r="C21" s="94">
        <v>19669.103999999999</v>
      </c>
    </row>
    <row r="22" spans="1:3" s="21" customFormat="1" ht="15.6">
      <c r="A22" s="25"/>
      <c r="B22" s="38" t="s">
        <v>18</v>
      </c>
      <c r="C22" s="94">
        <v>195663.18096000003</v>
      </c>
    </row>
    <row r="23" spans="1:3" s="21" customFormat="1" ht="15.6">
      <c r="A23" s="39"/>
      <c r="B23" s="40" t="s">
        <v>19</v>
      </c>
      <c r="C23" s="94">
        <v>24698.34</v>
      </c>
    </row>
    <row r="24" spans="1:3" s="21" customFormat="1" ht="16.2" thickBot="1">
      <c r="A24" s="27"/>
      <c r="B24" s="40" t="s">
        <v>20</v>
      </c>
      <c r="C24" s="101">
        <v>272993.90495999996</v>
      </c>
    </row>
    <row r="25" spans="1:3" s="21" customFormat="1" ht="16.2" thickBot="1">
      <c r="A25" s="36" t="s">
        <v>21</v>
      </c>
      <c r="B25" s="30" t="s">
        <v>22</v>
      </c>
      <c r="C25" s="100"/>
    </row>
    <row r="26" spans="1:3" s="21" customFormat="1" ht="31.2">
      <c r="A26" s="25"/>
      <c r="B26" s="26" t="s">
        <v>23</v>
      </c>
      <c r="C26" s="94">
        <v>20863.752</v>
      </c>
    </row>
    <row r="27" spans="1:3" s="21" customFormat="1" ht="15.6">
      <c r="A27" s="24"/>
      <c r="B27" s="31" t="s">
        <v>24</v>
      </c>
      <c r="C27" s="94">
        <v>21851.732</v>
      </c>
    </row>
    <row r="28" spans="1:3" s="21" customFormat="1" ht="15.6">
      <c r="A28" s="24"/>
      <c r="B28" s="31" t="s">
        <v>25</v>
      </c>
      <c r="C28" s="94">
        <v>24616.032000000003</v>
      </c>
    </row>
    <row r="29" spans="1:3" s="21" customFormat="1" ht="15.6">
      <c r="A29" s="24"/>
      <c r="B29" s="3" t="s">
        <v>26</v>
      </c>
      <c r="C29" s="94">
        <v>5833.5479999999998</v>
      </c>
    </row>
    <row r="30" spans="1:3" s="21" customFormat="1" ht="15.6">
      <c r="A30" s="27"/>
      <c r="B30" s="28" t="s">
        <v>27</v>
      </c>
      <c r="C30" s="94">
        <v>1008.616</v>
      </c>
    </row>
    <row r="31" spans="1:3" s="21" customFormat="1" ht="15.6">
      <c r="A31" s="27"/>
      <c r="B31" s="28" t="s">
        <v>28</v>
      </c>
      <c r="C31" s="94">
        <v>21851.732</v>
      </c>
    </row>
    <row r="32" spans="1:3" s="21" customFormat="1" ht="16.2" thickBot="1">
      <c r="A32" s="27"/>
      <c r="B32" s="28" t="s">
        <v>7</v>
      </c>
      <c r="C32" s="95">
        <v>96025.411999999997</v>
      </c>
    </row>
    <row r="33" spans="1:3" s="21" customFormat="1" ht="16.2" thickBot="1">
      <c r="A33" s="36" t="s">
        <v>29</v>
      </c>
      <c r="B33" s="30" t="s">
        <v>30</v>
      </c>
      <c r="C33" s="102"/>
    </row>
    <row r="34" spans="1:3" s="21" customFormat="1" ht="15.6">
      <c r="A34" s="41"/>
      <c r="B34" s="23" t="s">
        <v>31</v>
      </c>
      <c r="C34" s="126">
        <v>5833.5479999999998</v>
      </c>
    </row>
    <row r="35" spans="1:3" s="21" customFormat="1" ht="31.2">
      <c r="A35" s="42"/>
      <c r="B35" s="31" t="s">
        <v>32</v>
      </c>
      <c r="C35" s="126">
        <v>322782.35400000005</v>
      </c>
    </row>
    <row r="36" spans="1:3" s="21" customFormat="1" ht="31.2">
      <c r="A36" s="42"/>
      <c r="B36" s="31" t="s">
        <v>33</v>
      </c>
      <c r="C36" s="126">
        <v>33908.490000000005</v>
      </c>
    </row>
    <row r="37" spans="1:3" s="21" customFormat="1" ht="31.2">
      <c r="A37" s="42"/>
      <c r="B37" s="31" t="s">
        <v>34</v>
      </c>
      <c r="C37" s="126">
        <v>88039.38</v>
      </c>
    </row>
    <row r="38" spans="1:3" s="21" customFormat="1" ht="31.2">
      <c r="A38" s="42"/>
      <c r="B38" s="31" t="s">
        <v>35</v>
      </c>
      <c r="C38" s="126">
        <v>2175.7999999999997</v>
      </c>
    </row>
    <row r="39" spans="1:3" s="21" customFormat="1" ht="31.2">
      <c r="A39" s="42"/>
      <c r="B39" s="31" t="s">
        <v>36</v>
      </c>
      <c r="C39" s="126">
        <v>75958.175999999992</v>
      </c>
    </row>
    <row r="40" spans="1:3" s="21" customFormat="1" ht="16.2" thickBot="1">
      <c r="A40" s="43"/>
      <c r="B40" s="32" t="s">
        <v>7</v>
      </c>
      <c r="C40" s="127">
        <f>SUM(C34:C39)</f>
        <v>528697.74800000002</v>
      </c>
    </row>
    <row r="41" spans="1:3" s="21" customFormat="1" ht="16.2" thickBot="1">
      <c r="A41" s="36" t="s">
        <v>37</v>
      </c>
      <c r="B41" s="34" t="s">
        <v>38</v>
      </c>
      <c r="C41" s="91">
        <v>70696.78</v>
      </c>
    </row>
    <row r="42" spans="1:3" s="21" customFormat="1" ht="16.2" thickBot="1">
      <c r="A42" s="36" t="s">
        <v>39</v>
      </c>
      <c r="B42" s="34" t="s">
        <v>40</v>
      </c>
      <c r="C42" s="94">
        <v>9208.08</v>
      </c>
    </row>
    <row r="43" spans="1:3" s="21" customFormat="1" ht="31.8" thickBot="1">
      <c r="A43" s="36" t="s">
        <v>41</v>
      </c>
      <c r="B43" s="20" t="s">
        <v>42</v>
      </c>
      <c r="C43" s="102"/>
    </row>
    <row r="44" spans="1:3" s="21" customFormat="1" ht="22.5" hidden="1" customHeight="1">
      <c r="A44" s="44"/>
      <c r="B44" s="45" t="s">
        <v>42</v>
      </c>
      <c r="C44" s="94">
        <v>0</v>
      </c>
    </row>
    <row r="45" spans="1:3" s="21" customFormat="1" ht="13.5" customHeight="1">
      <c r="A45" s="41"/>
      <c r="B45" s="26" t="s">
        <v>43</v>
      </c>
      <c r="C45" s="94">
        <v>1604.625</v>
      </c>
    </row>
    <row r="46" spans="1:3" s="21" customFormat="1" ht="15.6">
      <c r="A46" s="42"/>
      <c r="B46" s="23" t="s">
        <v>44</v>
      </c>
      <c r="C46" s="94">
        <v>265359.35999999999</v>
      </c>
    </row>
    <row r="47" spans="1:3" s="21" customFormat="1" ht="15.6">
      <c r="A47" s="42"/>
      <c r="B47" s="3" t="s">
        <v>45</v>
      </c>
      <c r="C47" s="94">
        <v>119640.90099999998</v>
      </c>
    </row>
    <row r="48" spans="1:3" s="21" customFormat="1" ht="15.6">
      <c r="A48" s="42"/>
      <c r="B48" s="3" t="s">
        <v>46</v>
      </c>
      <c r="C48" s="94">
        <v>63325.888999999996</v>
      </c>
    </row>
    <row r="49" spans="1:3" s="21" customFormat="1" ht="15.6">
      <c r="A49" s="42"/>
      <c r="B49" s="3" t="s">
        <v>47</v>
      </c>
      <c r="C49" s="94">
        <v>4445.9219999999996</v>
      </c>
    </row>
    <row r="50" spans="1:3" s="21" customFormat="1" ht="16.2" thickBot="1">
      <c r="A50" s="43"/>
      <c r="B50" s="28" t="s">
        <v>7</v>
      </c>
      <c r="C50" s="95">
        <v>454376.69699999999</v>
      </c>
    </row>
    <row r="51" spans="1:3" s="21" customFormat="1" ht="16.2" thickBot="1">
      <c r="A51" s="36" t="s">
        <v>48</v>
      </c>
      <c r="B51" s="30" t="s">
        <v>49</v>
      </c>
      <c r="C51" s="102"/>
    </row>
    <row r="52" spans="1:3" s="21" customFormat="1" ht="15.6" hidden="1">
      <c r="A52" s="42"/>
      <c r="B52" s="3" t="s">
        <v>50</v>
      </c>
      <c r="C52" s="94">
        <v>0</v>
      </c>
    </row>
    <row r="53" spans="1:3" s="21" customFormat="1" ht="15.6" hidden="1">
      <c r="A53" s="43"/>
      <c r="B53" s="23" t="s">
        <v>51</v>
      </c>
      <c r="C53" s="94">
        <v>0</v>
      </c>
    </row>
    <row r="54" spans="1:3" s="21" customFormat="1" ht="31.2" hidden="1">
      <c r="A54" s="43"/>
      <c r="B54" s="31" t="s">
        <v>52</v>
      </c>
      <c r="C54" s="94">
        <v>0</v>
      </c>
    </row>
    <row r="55" spans="1:3" s="21" customFormat="1" ht="15.6" hidden="1">
      <c r="A55" s="43"/>
      <c r="B55" s="3" t="s">
        <v>53</v>
      </c>
      <c r="C55" s="94">
        <v>0</v>
      </c>
    </row>
    <row r="56" spans="1:3" s="21" customFormat="1" ht="16.2" thickBot="1">
      <c r="A56" s="46"/>
      <c r="B56" s="47" t="s">
        <v>20</v>
      </c>
      <c r="C56" s="103">
        <v>0</v>
      </c>
    </row>
    <row r="57" spans="1:3" s="21" customFormat="1" ht="16.2" thickBot="1">
      <c r="A57" s="36" t="s">
        <v>54</v>
      </c>
      <c r="B57" s="30" t="s">
        <v>55</v>
      </c>
      <c r="C57" s="102"/>
    </row>
    <row r="58" spans="1:3" s="21" customFormat="1" ht="31.2">
      <c r="A58" s="41"/>
      <c r="B58" s="26" t="s">
        <v>56</v>
      </c>
      <c r="C58" s="94">
        <v>37084.697999999997</v>
      </c>
    </row>
    <row r="59" spans="1:3" s="21" customFormat="1" ht="31.2" hidden="1">
      <c r="A59" s="42"/>
      <c r="B59" s="31" t="s">
        <v>57</v>
      </c>
      <c r="C59" s="94">
        <v>0</v>
      </c>
    </row>
    <row r="60" spans="1:3" s="21" customFormat="1" ht="31.2">
      <c r="A60" s="42"/>
      <c r="B60" s="31" t="s">
        <v>58</v>
      </c>
      <c r="C60" s="94">
        <v>74169.395999999993</v>
      </c>
    </row>
    <row r="61" spans="1:3" s="21" customFormat="1" ht="31.2">
      <c r="A61" s="42"/>
      <c r="B61" s="31" t="s">
        <v>59</v>
      </c>
      <c r="C61" s="94">
        <v>0</v>
      </c>
    </row>
    <row r="62" spans="1:3" s="21" customFormat="1" ht="16.2" thickBot="1">
      <c r="A62" s="43"/>
      <c r="B62" s="28" t="s">
        <v>20</v>
      </c>
      <c r="C62" s="95">
        <v>111254.09399999998</v>
      </c>
    </row>
    <row r="63" spans="1:3" s="21" customFormat="1" ht="31.8" thickBot="1">
      <c r="A63" s="36" t="s">
        <v>60</v>
      </c>
      <c r="B63" s="48" t="s">
        <v>61</v>
      </c>
      <c r="C63" s="91">
        <v>201674.08799999999</v>
      </c>
    </row>
    <row r="64" spans="1:3" s="21" customFormat="1" ht="16.2" thickBot="1">
      <c r="A64" s="49" t="s">
        <v>62</v>
      </c>
      <c r="B64" s="50" t="s">
        <v>63</v>
      </c>
      <c r="C64" s="104">
        <v>56668.752000000008</v>
      </c>
    </row>
    <row r="65" spans="1:3" s="21" customFormat="1" ht="16.2" thickBot="1">
      <c r="A65" s="36" t="s">
        <v>64</v>
      </c>
      <c r="B65" s="34" t="s">
        <v>65</v>
      </c>
      <c r="C65" s="91">
        <v>21395</v>
      </c>
    </row>
    <row r="66" spans="1:3" s="21" customFormat="1" ht="16.2" thickBot="1">
      <c r="A66" s="51" t="s">
        <v>66</v>
      </c>
      <c r="B66" s="52" t="s">
        <v>67</v>
      </c>
      <c r="C66" s="94">
        <v>17116</v>
      </c>
    </row>
    <row r="67" spans="1:3" s="21" customFormat="1" ht="16.2" thickBot="1">
      <c r="A67" s="36" t="s">
        <v>68</v>
      </c>
      <c r="B67" s="30" t="s">
        <v>69</v>
      </c>
      <c r="C67" s="102"/>
    </row>
    <row r="68" spans="1:3" s="21" customFormat="1" ht="15.6">
      <c r="A68" s="41"/>
      <c r="B68" s="23" t="s">
        <v>70</v>
      </c>
      <c r="C68" s="94">
        <v>5891.6400000000021</v>
      </c>
    </row>
    <row r="69" spans="1:3" s="21" customFormat="1" ht="15.6">
      <c r="A69" s="24"/>
      <c r="B69" s="3" t="s">
        <v>71</v>
      </c>
      <c r="C69" s="94">
        <v>0</v>
      </c>
    </row>
    <row r="70" spans="1:3" s="21" customFormat="1" ht="28.5" customHeight="1">
      <c r="A70" s="24"/>
      <c r="B70" s="31" t="s">
        <v>238</v>
      </c>
      <c r="C70" s="94">
        <v>0</v>
      </c>
    </row>
    <row r="71" spans="1:3" s="21" customFormat="1" ht="31.5" customHeight="1">
      <c r="A71" s="24"/>
      <c r="B71" s="31" t="s">
        <v>72</v>
      </c>
      <c r="C71" s="94">
        <v>4322.3999999999987</v>
      </c>
    </row>
    <row r="72" spans="1:3" s="21" customFormat="1" ht="46.8">
      <c r="A72" s="27"/>
      <c r="B72" s="32" t="s">
        <v>239</v>
      </c>
      <c r="C72" s="94">
        <v>25934.400000000005</v>
      </c>
    </row>
    <row r="73" spans="1:3" s="69" customFormat="1" ht="15.6">
      <c r="A73" s="87"/>
      <c r="B73" s="70" t="s">
        <v>237</v>
      </c>
      <c r="C73" s="94">
        <v>14600</v>
      </c>
    </row>
    <row r="74" spans="1:3" s="21" customFormat="1" ht="16.2" thickBot="1">
      <c r="A74" s="27"/>
      <c r="B74" s="28" t="s">
        <v>20</v>
      </c>
      <c r="C74" s="95">
        <v>54348.44000000001</v>
      </c>
    </row>
    <row r="75" spans="1:3" s="21" customFormat="1" ht="16.2" thickBot="1">
      <c r="A75" s="53" t="s">
        <v>73</v>
      </c>
      <c r="B75" s="54" t="s">
        <v>74</v>
      </c>
      <c r="C75" s="105"/>
    </row>
    <row r="76" spans="1:3" s="21" customFormat="1" ht="15.6">
      <c r="A76" s="44"/>
      <c r="B76" s="55" t="s">
        <v>75</v>
      </c>
      <c r="C76" s="106"/>
    </row>
    <row r="77" spans="1:3" s="21" customFormat="1" ht="15.6">
      <c r="A77" s="41"/>
      <c r="B77" s="23" t="s">
        <v>76</v>
      </c>
      <c r="C77" s="107">
        <v>1781.52</v>
      </c>
    </row>
    <row r="78" spans="1:3" s="21" customFormat="1" ht="15.6">
      <c r="A78" s="42"/>
      <c r="B78" s="3" t="s">
        <v>77</v>
      </c>
      <c r="C78" s="94"/>
    </row>
    <row r="79" spans="1:3" s="21" customFormat="1" ht="31.2">
      <c r="A79" s="42"/>
      <c r="B79" s="31" t="s">
        <v>78</v>
      </c>
      <c r="C79" s="94">
        <v>0</v>
      </c>
    </row>
    <row r="80" spans="1:3" s="21" customFormat="1" ht="27.75" customHeight="1">
      <c r="A80" s="42"/>
      <c r="B80" s="56" t="s">
        <v>79</v>
      </c>
      <c r="C80" s="108"/>
    </row>
    <row r="81" spans="1:3" s="21" customFormat="1" ht="15.6">
      <c r="A81" s="57" t="s">
        <v>80</v>
      </c>
      <c r="B81" s="3" t="s">
        <v>81</v>
      </c>
      <c r="C81" s="108">
        <v>1103.04</v>
      </c>
    </row>
    <row r="82" spans="1:3" s="21" customFormat="1" ht="15.6">
      <c r="A82" s="57" t="s">
        <v>82</v>
      </c>
      <c r="B82" s="3" t="s">
        <v>83</v>
      </c>
      <c r="C82" s="108">
        <v>659.68</v>
      </c>
    </row>
    <row r="83" spans="1:3" s="21" customFormat="1" ht="15.6">
      <c r="A83" s="57" t="s">
        <v>84</v>
      </c>
      <c r="B83" s="3" t="s">
        <v>85</v>
      </c>
      <c r="C83" s="108">
        <v>668.37</v>
      </c>
    </row>
    <row r="84" spans="1:3" s="21" customFormat="1" ht="15.6">
      <c r="A84" s="57" t="s">
        <v>86</v>
      </c>
      <c r="B84" s="31" t="s">
        <v>87</v>
      </c>
      <c r="C84" s="108">
        <v>503.36</v>
      </c>
    </row>
    <row r="85" spans="1:3" s="21" customFormat="1" ht="15.6">
      <c r="A85" s="57" t="s">
        <v>88</v>
      </c>
      <c r="B85" s="31" t="s">
        <v>89</v>
      </c>
      <c r="C85" s="108">
        <v>765.66</v>
      </c>
    </row>
    <row r="86" spans="1:3" s="21" customFormat="1" ht="15" customHeight="1">
      <c r="A86" s="42"/>
      <c r="B86" s="31" t="s">
        <v>90</v>
      </c>
      <c r="C86" s="109">
        <v>0</v>
      </c>
    </row>
    <row r="87" spans="1:3" s="21" customFormat="1" ht="15.6">
      <c r="A87" s="42"/>
      <c r="B87" s="3" t="s">
        <v>91</v>
      </c>
      <c r="C87" s="109">
        <v>0</v>
      </c>
    </row>
    <row r="88" spans="1:3" s="21" customFormat="1" ht="16.5" customHeight="1">
      <c r="A88" s="42"/>
      <c r="B88" s="31" t="s">
        <v>92</v>
      </c>
      <c r="C88" s="109">
        <v>0</v>
      </c>
    </row>
    <row r="89" spans="1:3" s="21" customFormat="1" ht="15.6">
      <c r="A89" s="42"/>
      <c r="B89" s="3" t="s">
        <v>93</v>
      </c>
      <c r="C89" s="94">
        <v>360.27</v>
      </c>
    </row>
    <row r="90" spans="1:3" s="21" customFormat="1" ht="16.5" customHeight="1">
      <c r="A90" s="42"/>
      <c r="B90" s="31" t="s">
        <v>94</v>
      </c>
      <c r="C90" s="94">
        <v>0</v>
      </c>
    </row>
    <row r="91" spans="1:3" s="21" customFormat="1" ht="15.6">
      <c r="A91" s="42"/>
      <c r="B91" s="58" t="s">
        <v>95</v>
      </c>
      <c r="C91" s="94"/>
    </row>
    <row r="92" spans="1:3" s="21" customFormat="1" ht="15.6">
      <c r="A92" s="42" t="s">
        <v>80</v>
      </c>
      <c r="B92" s="3" t="s">
        <v>96</v>
      </c>
      <c r="C92" s="94">
        <v>1103.04</v>
      </c>
    </row>
    <row r="93" spans="1:3" s="21" customFormat="1" ht="15.6">
      <c r="A93" s="42" t="s">
        <v>82</v>
      </c>
      <c r="B93" s="3" t="s">
        <v>97</v>
      </c>
      <c r="C93" s="94">
        <v>215.53</v>
      </c>
    </row>
    <row r="94" spans="1:3" s="21" customFormat="1" ht="15.6">
      <c r="A94" s="42" t="s">
        <v>84</v>
      </c>
      <c r="B94" s="3" t="s">
        <v>98</v>
      </c>
      <c r="C94" s="94">
        <v>824.34</v>
      </c>
    </row>
    <row r="95" spans="1:3" s="21" customFormat="1" ht="15.6">
      <c r="A95" s="42"/>
      <c r="B95" s="31" t="s">
        <v>99</v>
      </c>
      <c r="C95" s="94">
        <v>122.3</v>
      </c>
    </row>
    <row r="96" spans="1:3" s="21" customFormat="1" ht="15.6">
      <c r="A96" s="42"/>
      <c r="B96" s="3" t="s">
        <v>100</v>
      </c>
      <c r="C96" s="94">
        <v>824.34</v>
      </c>
    </row>
    <row r="97" spans="1:3" s="21" customFormat="1" ht="17.25" customHeight="1">
      <c r="A97" s="42"/>
      <c r="B97" s="31" t="s">
        <v>101</v>
      </c>
      <c r="C97" s="94">
        <v>0</v>
      </c>
    </row>
    <row r="98" spans="1:3" s="21" customFormat="1" ht="16.5" customHeight="1">
      <c r="A98" s="42"/>
      <c r="B98" s="31" t="s">
        <v>102</v>
      </c>
      <c r="C98" s="94">
        <v>0</v>
      </c>
    </row>
    <row r="99" spans="1:3" s="21" customFormat="1" ht="18" customHeight="1">
      <c r="A99" s="42"/>
      <c r="B99" s="31" t="s">
        <v>103</v>
      </c>
      <c r="C99" s="94">
        <v>0</v>
      </c>
    </row>
    <row r="100" spans="1:3" s="21" customFormat="1" ht="28.5" customHeight="1">
      <c r="A100" s="42"/>
      <c r="B100" s="31" t="s">
        <v>104</v>
      </c>
      <c r="C100" s="94">
        <v>5417.61</v>
      </c>
    </row>
    <row r="101" spans="1:3" s="21" customFormat="1" ht="15.6">
      <c r="A101" s="42"/>
      <c r="B101" s="31" t="s">
        <v>105</v>
      </c>
      <c r="C101" s="94">
        <v>1409.24</v>
      </c>
    </row>
    <row r="102" spans="1:3" s="21" customFormat="1" ht="15.6">
      <c r="A102" s="42"/>
      <c r="B102" s="31" t="s">
        <v>106</v>
      </c>
      <c r="C102" s="94">
        <v>824.34</v>
      </c>
    </row>
    <row r="103" spans="1:3" s="21" customFormat="1" ht="16.5" customHeight="1">
      <c r="A103" s="42"/>
      <c r="B103" s="31" t="s">
        <v>107</v>
      </c>
      <c r="C103" s="94">
        <v>0</v>
      </c>
    </row>
    <row r="104" spans="1:3" s="21" customFormat="1" ht="31.2">
      <c r="A104" s="42"/>
      <c r="B104" s="31" t="s">
        <v>108</v>
      </c>
      <c r="C104" s="94">
        <v>0</v>
      </c>
    </row>
    <row r="105" spans="1:3" s="21" customFormat="1" ht="15.6">
      <c r="A105" s="42"/>
      <c r="B105" s="31" t="s">
        <v>109</v>
      </c>
      <c r="C105" s="94">
        <v>824.34</v>
      </c>
    </row>
    <row r="106" spans="1:3" s="21" customFormat="1" ht="15.6">
      <c r="A106" s="42"/>
      <c r="B106" s="31" t="s">
        <v>110</v>
      </c>
      <c r="C106" s="94">
        <v>824.34</v>
      </c>
    </row>
    <row r="107" spans="1:3" s="21" customFormat="1" ht="15.6">
      <c r="A107" s="42"/>
      <c r="B107" s="31" t="s">
        <v>111</v>
      </c>
      <c r="C107" s="94">
        <v>244.6</v>
      </c>
    </row>
    <row r="108" spans="1:3" s="21" customFormat="1" ht="15.6">
      <c r="A108" s="42"/>
      <c r="B108" s="31" t="s">
        <v>112</v>
      </c>
      <c r="C108" s="94">
        <v>1648.68</v>
      </c>
    </row>
    <row r="109" spans="1:3" s="21" customFormat="1" ht="13.5" customHeight="1">
      <c r="A109" s="42"/>
      <c r="B109" s="31" t="s">
        <v>113</v>
      </c>
      <c r="C109" s="94">
        <v>0</v>
      </c>
    </row>
    <row r="110" spans="1:3" s="21" customFormat="1" ht="32.25" customHeight="1">
      <c r="A110" s="42"/>
      <c r="B110" s="31" t="s">
        <v>114</v>
      </c>
      <c r="C110" s="94">
        <v>1233.5140000000001</v>
      </c>
    </row>
    <row r="111" spans="1:3" s="21" customFormat="1" ht="15.6">
      <c r="A111" s="42"/>
      <c r="B111" s="31" t="s">
        <v>112</v>
      </c>
      <c r="C111" s="94">
        <v>824.34</v>
      </c>
    </row>
    <row r="112" spans="1:3" s="21" customFormat="1" ht="31.2">
      <c r="A112" s="42"/>
      <c r="B112" s="31" t="s">
        <v>115</v>
      </c>
      <c r="C112" s="94">
        <v>1654.56</v>
      </c>
    </row>
    <row r="113" spans="1:3" s="21" customFormat="1" ht="15.6">
      <c r="A113" s="42"/>
      <c r="B113" s="31" t="s">
        <v>116</v>
      </c>
      <c r="C113" s="94">
        <v>1236.51</v>
      </c>
    </row>
    <row r="114" spans="1:3" s="21" customFormat="1" ht="15.6">
      <c r="A114" s="42"/>
      <c r="B114" s="59" t="s">
        <v>117</v>
      </c>
      <c r="C114" s="94">
        <v>0</v>
      </c>
    </row>
    <row r="115" spans="1:3" s="21" customFormat="1" ht="24.75" customHeight="1">
      <c r="A115" s="57"/>
      <c r="B115" s="60" t="s">
        <v>118</v>
      </c>
      <c r="C115" s="94">
        <v>0</v>
      </c>
    </row>
    <row r="116" spans="1:3" s="21" customFormat="1" ht="15.6">
      <c r="A116" s="57"/>
      <c r="B116" s="61" t="s">
        <v>119</v>
      </c>
      <c r="C116" s="94">
        <v>0</v>
      </c>
    </row>
    <row r="117" spans="1:3" s="21" customFormat="1" ht="15.6">
      <c r="A117" s="42" t="s">
        <v>80</v>
      </c>
      <c r="B117" s="62" t="s">
        <v>120</v>
      </c>
      <c r="C117" s="94">
        <v>5104.67</v>
      </c>
    </row>
    <row r="118" spans="1:3" s="21" customFormat="1" ht="15.6">
      <c r="A118" s="42" t="s">
        <v>82</v>
      </c>
      <c r="B118" s="62" t="s">
        <v>121</v>
      </c>
      <c r="C118" s="94">
        <v>227.92</v>
      </c>
    </row>
    <row r="119" spans="1:3" s="21" customFormat="1" ht="26.25" customHeight="1">
      <c r="A119" s="42" t="s">
        <v>84</v>
      </c>
      <c r="B119" s="59" t="s">
        <v>122</v>
      </c>
      <c r="C119" s="94">
        <v>274.12799999999999</v>
      </c>
    </row>
    <row r="120" spans="1:3" s="21" customFormat="1" ht="15.6">
      <c r="A120" s="42" t="s">
        <v>86</v>
      </c>
      <c r="B120" s="63" t="s">
        <v>98</v>
      </c>
      <c r="C120" s="94">
        <v>267.92</v>
      </c>
    </row>
    <row r="121" spans="1:3" s="21" customFormat="1" ht="15.6">
      <c r="A121" s="42"/>
      <c r="B121" s="64" t="s">
        <v>123</v>
      </c>
      <c r="C121" s="94">
        <v>0</v>
      </c>
    </row>
    <row r="122" spans="1:3" s="21" customFormat="1" ht="15.6">
      <c r="A122" s="42" t="s">
        <v>80</v>
      </c>
      <c r="B122" s="60" t="s">
        <v>124</v>
      </c>
      <c r="C122" s="94">
        <v>1202.6399999999999</v>
      </c>
    </row>
    <row r="123" spans="1:3" s="21" customFormat="1" ht="15.6">
      <c r="A123" s="42" t="s">
        <v>82</v>
      </c>
      <c r="B123" s="65" t="s">
        <v>125</v>
      </c>
      <c r="C123" s="94">
        <v>68.531999999999996</v>
      </c>
    </row>
    <row r="124" spans="1:3" s="21" customFormat="1" ht="15.6">
      <c r="A124" s="42"/>
      <c r="B124" s="56" t="s">
        <v>126</v>
      </c>
      <c r="C124" s="94">
        <v>0</v>
      </c>
    </row>
    <row r="125" spans="1:3" s="21" customFormat="1" ht="16.5" customHeight="1">
      <c r="A125" s="42" t="s">
        <v>80</v>
      </c>
      <c r="B125" s="31" t="s">
        <v>127</v>
      </c>
      <c r="C125" s="94">
        <v>591.15</v>
      </c>
    </row>
    <row r="126" spans="1:3" s="21" customFormat="1" ht="15.6">
      <c r="A126" s="42" t="s">
        <v>82</v>
      </c>
      <c r="B126" s="3" t="s">
        <v>128</v>
      </c>
      <c r="C126" s="94">
        <v>280.33</v>
      </c>
    </row>
    <row r="127" spans="1:3" s="21" customFormat="1" ht="15.6">
      <c r="A127" s="42" t="s">
        <v>84</v>
      </c>
      <c r="B127" s="3" t="s">
        <v>129</v>
      </c>
      <c r="C127" s="94">
        <v>211.92</v>
      </c>
    </row>
    <row r="128" spans="1:3" s="21" customFormat="1" ht="15.6">
      <c r="A128" s="42" t="s">
        <v>86</v>
      </c>
      <c r="B128" s="3" t="s">
        <v>130</v>
      </c>
      <c r="C128" s="94">
        <v>225.57</v>
      </c>
    </row>
    <row r="129" spans="1:3" s="21" customFormat="1" ht="15.6">
      <c r="A129" s="42" t="s">
        <v>88</v>
      </c>
      <c r="B129" s="3" t="s">
        <v>131</v>
      </c>
      <c r="C129" s="94">
        <v>378.75</v>
      </c>
    </row>
    <row r="130" spans="1:3" s="21" customFormat="1" ht="15.6">
      <c r="A130" s="42" t="s">
        <v>132</v>
      </c>
      <c r="B130" s="3" t="s">
        <v>133</v>
      </c>
      <c r="C130" s="94">
        <v>79.510000000000005</v>
      </c>
    </row>
    <row r="131" spans="1:3" s="21" customFormat="1" ht="15.6">
      <c r="A131" s="42"/>
      <c r="B131" s="3" t="s">
        <v>134</v>
      </c>
      <c r="C131" s="94">
        <v>2192.9</v>
      </c>
    </row>
    <row r="132" spans="1:3" s="21" customFormat="1" ht="15.6">
      <c r="A132" s="42"/>
      <c r="B132" s="3" t="s">
        <v>135</v>
      </c>
      <c r="C132" s="94"/>
    </row>
    <row r="133" spans="1:3" s="21" customFormat="1" ht="31.2">
      <c r="A133" s="43"/>
      <c r="B133" s="32" t="s">
        <v>136</v>
      </c>
      <c r="C133" s="94">
        <v>597.37</v>
      </c>
    </row>
    <row r="134" spans="1:3" s="21" customFormat="1" ht="31.2">
      <c r="A134" s="43"/>
      <c r="B134" s="32" t="s">
        <v>137</v>
      </c>
      <c r="C134" s="94">
        <v>530.6</v>
      </c>
    </row>
    <row r="135" spans="1:3" s="21" customFormat="1" ht="15.6">
      <c r="A135" s="43"/>
      <c r="B135" s="28" t="s">
        <v>138</v>
      </c>
      <c r="C135" s="94">
        <v>0</v>
      </c>
    </row>
    <row r="136" spans="1:3" s="21" customFormat="1" ht="17.25" customHeight="1">
      <c r="A136" s="43"/>
      <c r="B136" s="32" t="s">
        <v>139</v>
      </c>
      <c r="C136" s="94">
        <v>0</v>
      </c>
    </row>
    <row r="137" spans="1:3" s="21" customFormat="1" ht="15.6">
      <c r="A137" s="43"/>
      <c r="B137" s="28" t="s">
        <v>140</v>
      </c>
      <c r="C137" s="94">
        <v>0</v>
      </c>
    </row>
    <row r="138" spans="1:3" s="21" customFormat="1" ht="15.6">
      <c r="A138" s="43"/>
      <c r="B138" s="28" t="s">
        <v>141</v>
      </c>
      <c r="C138" s="94">
        <v>0</v>
      </c>
    </row>
    <row r="139" spans="1:3" s="21" customFormat="1" ht="15.6">
      <c r="A139" s="43"/>
      <c r="B139" s="28" t="s">
        <v>142</v>
      </c>
      <c r="C139" s="94">
        <v>1351.19875</v>
      </c>
    </row>
    <row r="140" spans="1:3" s="21" customFormat="1" ht="15.6">
      <c r="A140" s="43"/>
      <c r="B140" s="28" t="s">
        <v>143</v>
      </c>
      <c r="C140" s="94">
        <v>311.76</v>
      </c>
    </row>
    <row r="141" spans="1:3" s="21" customFormat="1" ht="15.6">
      <c r="A141" s="43"/>
      <c r="B141" s="28" t="s">
        <v>144</v>
      </c>
      <c r="C141" s="94">
        <v>857.33999999999992</v>
      </c>
    </row>
    <row r="142" spans="1:3" s="21" customFormat="1" ht="31.2">
      <c r="A142" s="43"/>
      <c r="B142" s="32" t="s">
        <v>145</v>
      </c>
      <c r="C142" s="94">
        <v>0</v>
      </c>
    </row>
    <row r="143" spans="1:3" s="67" customFormat="1" ht="18.75" customHeight="1">
      <c r="A143" s="66"/>
      <c r="B143" s="32" t="s">
        <v>146</v>
      </c>
      <c r="C143" s="94">
        <v>0</v>
      </c>
    </row>
    <row r="144" spans="1:3" s="21" customFormat="1" ht="19.5" customHeight="1">
      <c r="A144" s="43"/>
      <c r="B144" s="32" t="s">
        <v>147</v>
      </c>
      <c r="C144" s="94">
        <v>490.16</v>
      </c>
    </row>
    <row r="145" spans="1:3" s="21" customFormat="1" ht="19.5" customHeight="1">
      <c r="A145" s="43"/>
      <c r="B145" s="32" t="s">
        <v>148</v>
      </c>
      <c r="C145" s="94">
        <v>0</v>
      </c>
    </row>
    <row r="146" spans="1:3" s="69" customFormat="1" ht="18" customHeight="1">
      <c r="A146" s="68"/>
      <c r="B146" s="32" t="s">
        <v>149</v>
      </c>
      <c r="C146" s="94">
        <v>0</v>
      </c>
    </row>
    <row r="147" spans="1:3" s="69" customFormat="1" ht="18" customHeight="1">
      <c r="A147" s="68"/>
      <c r="B147" s="70" t="s">
        <v>150</v>
      </c>
      <c r="C147" s="94">
        <v>182.73500000000001</v>
      </c>
    </row>
    <row r="148" spans="1:3" s="69" customFormat="1" ht="18.75" customHeight="1">
      <c r="A148" s="68"/>
      <c r="B148" s="70" t="s">
        <v>151</v>
      </c>
      <c r="C148" s="94">
        <v>0</v>
      </c>
    </row>
    <row r="149" spans="1:3" s="69" customFormat="1" ht="31.2">
      <c r="A149" s="68"/>
      <c r="B149" s="70" t="s">
        <v>152</v>
      </c>
      <c r="C149" s="94">
        <v>0</v>
      </c>
    </row>
    <row r="150" spans="1:3" s="69" customFormat="1" ht="19.5" customHeight="1">
      <c r="A150" s="68"/>
      <c r="B150" s="70" t="s">
        <v>153</v>
      </c>
      <c r="C150" s="94">
        <v>0</v>
      </c>
    </row>
    <row r="151" spans="1:3" s="69" customFormat="1" ht="31.2">
      <c r="A151" s="68"/>
      <c r="B151" s="70" t="s">
        <v>154</v>
      </c>
      <c r="C151" s="94">
        <v>0</v>
      </c>
    </row>
    <row r="152" spans="1:3" s="21" customFormat="1" ht="30" customHeight="1">
      <c r="A152" s="43"/>
      <c r="B152" s="32" t="s">
        <v>155</v>
      </c>
      <c r="C152" s="94">
        <v>3931</v>
      </c>
    </row>
    <row r="153" spans="1:3" s="21" customFormat="1" ht="15.6">
      <c r="A153" s="43"/>
      <c r="B153" s="28" t="s">
        <v>156</v>
      </c>
      <c r="C153" s="94">
        <v>365.47</v>
      </c>
    </row>
    <row r="154" spans="1:3" s="21" customFormat="1" ht="15.6">
      <c r="A154" s="43"/>
      <c r="B154" s="28" t="s">
        <v>157</v>
      </c>
      <c r="C154" s="94">
        <v>91.367500000000007</v>
      </c>
    </row>
    <row r="155" spans="1:3" s="21" customFormat="1" ht="20.25" customHeight="1">
      <c r="A155" s="43"/>
      <c r="B155" s="70" t="s">
        <v>158</v>
      </c>
      <c r="C155" s="94">
        <v>0</v>
      </c>
    </row>
    <row r="156" spans="1:3" s="21" customFormat="1" ht="15" customHeight="1">
      <c r="A156" s="43"/>
      <c r="B156" s="32" t="s">
        <v>159</v>
      </c>
      <c r="C156" s="94">
        <v>73.11</v>
      </c>
    </row>
    <row r="157" spans="1:3" s="21" customFormat="1" ht="31.2">
      <c r="A157" s="43"/>
      <c r="B157" s="32" t="s">
        <v>160</v>
      </c>
      <c r="C157" s="94">
        <v>1526.88</v>
      </c>
    </row>
    <row r="158" spans="1:3" s="21" customFormat="1" ht="31.2">
      <c r="A158" s="43"/>
      <c r="B158" s="70" t="s">
        <v>161</v>
      </c>
      <c r="C158" s="94">
        <v>0</v>
      </c>
    </row>
    <row r="159" spans="1:3" s="21" customFormat="1" ht="18.75" customHeight="1">
      <c r="A159" s="43"/>
      <c r="B159" s="32" t="s">
        <v>162</v>
      </c>
      <c r="C159" s="94">
        <v>245.08</v>
      </c>
    </row>
    <row r="160" spans="1:3" s="21" customFormat="1" ht="31.2">
      <c r="A160" s="71"/>
      <c r="B160" s="32" t="s">
        <v>163</v>
      </c>
      <c r="C160" s="94">
        <v>596</v>
      </c>
    </row>
    <row r="161" spans="1:3" s="21" customFormat="1" ht="15.6">
      <c r="A161" s="71"/>
      <c r="B161" s="32" t="s">
        <v>164</v>
      </c>
      <c r="C161" s="94">
        <v>1203.6600000000001</v>
      </c>
    </row>
    <row r="162" spans="1:3" s="21" customFormat="1" ht="15.6">
      <c r="A162" s="71"/>
      <c r="B162" s="28" t="s">
        <v>165</v>
      </c>
      <c r="C162" s="94">
        <v>73.11</v>
      </c>
    </row>
    <row r="163" spans="1:3" s="21" customFormat="1" ht="15.6">
      <c r="A163" s="71"/>
      <c r="B163" s="28" t="s">
        <v>166</v>
      </c>
      <c r="C163" s="94">
        <v>185.7</v>
      </c>
    </row>
    <row r="164" spans="1:3" s="21" customFormat="1" ht="15.6">
      <c r="A164" s="71"/>
      <c r="B164" s="32" t="s">
        <v>167</v>
      </c>
      <c r="C164" s="94">
        <v>1192.2</v>
      </c>
    </row>
    <row r="165" spans="1:3" s="21" customFormat="1" ht="15.6">
      <c r="A165" s="71"/>
      <c r="B165" s="32" t="s">
        <v>168</v>
      </c>
      <c r="C165" s="94">
        <v>0</v>
      </c>
    </row>
    <row r="166" spans="1:3" s="21" customFormat="1" ht="15.75" customHeight="1">
      <c r="A166" s="71"/>
      <c r="B166" s="32" t="s">
        <v>169</v>
      </c>
      <c r="C166" s="94">
        <v>0</v>
      </c>
    </row>
    <row r="167" spans="1:3" s="21" customFormat="1" ht="18" customHeight="1">
      <c r="A167" s="71"/>
      <c r="B167" s="32" t="s">
        <v>170</v>
      </c>
      <c r="C167" s="94">
        <v>445.83</v>
      </c>
    </row>
    <row r="168" spans="1:3" s="21" customFormat="1" ht="31.2">
      <c r="A168" s="71"/>
      <c r="B168" s="32" t="s">
        <v>171</v>
      </c>
      <c r="C168" s="94">
        <v>668.74099999999999</v>
      </c>
    </row>
    <row r="169" spans="1:3" s="21" customFormat="1" ht="16.5" customHeight="1">
      <c r="A169" s="71"/>
      <c r="B169" s="32" t="s">
        <v>172</v>
      </c>
      <c r="C169" s="94">
        <v>699.90000000000009</v>
      </c>
    </row>
    <row r="170" spans="1:3" s="21" customFormat="1" ht="31.2">
      <c r="A170" s="71"/>
      <c r="B170" s="32" t="s">
        <v>173</v>
      </c>
      <c r="C170" s="94">
        <v>983.16000000000008</v>
      </c>
    </row>
    <row r="171" spans="1:3" s="21" customFormat="1" ht="15.6">
      <c r="A171" s="71"/>
      <c r="B171" s="32" t="s">
        <v>174</v>
      </c>
      <c r="C171" s="94">
        <v>96.06</v>
      </c>
    </row>
    <row r="172" spans="1:3" s="21" customFormat="1" ht="15.6">
      <c r="A172" s="71"/>
      <c r="B172" s="32" t="s">
        <v>175</v>
      </c>
      <c r="C172" s="94">
        <v>146.22</v>
      </c>
    </row>
    <row r="173" spans="1:3" s="21" customFormat="1" ht="15.6">
      <c r="A173" s="71"/>
      <c r="B173" s="32" t="s">
        <v>176</v>
      </c>
      <c r="C173" s="94">
        <v>0</v>
      </c>
    </row>
    <row r="174" spans="1:3" s="21" customFormat="1" ht="15.6">
      <c r="A174" s="71"/>
      <c r="B174" s="32" t="s">
        <v>177</v>
      </c>
      <c r="C174" s="94">
        <v>730.94</v>
      </c>
    </row>
    <row r="175" spans="1:3" s="21" customFormat="1" ht="15.6">
      <c r="A175" s="71"/>
      <c r="B175" s="32" t="s">
        <v>178</v>
      </c>
      <c r="C175" s="94">
        <v>1194.74</v>
      </c>
    </row>
    <row r="176" spans="1:3" s="69" customFormat="1" ht="15.6">
      <c r="A176" s="88"/>
      <c r="B176" s="70" t="s">
        <v>179</v>
      </c>
      <c r="C176" s="94">
        <v>17065.439999999999</v>
      </c>
    </row>
    <row r="177" spans="1:3" s="21" customFormat="1" ht="15.6">
      <c r="A177" s="71"/>
      <c r="B177" s="32" t="s">
        <v>180</v>
      </c>
      <c r="C177" s="94">
        <v>0</v>
      </c>
    </row>
    <row r="178" spans="1:3" s="21" customFormat="1" ht="31.2">
      <c r="A178" s="71"/>
      <c r="B178" s="32" t="s">
        <v>181</v>
      </c>
      <c r="C178" s="94">
        <v>0</v>
      </c>
    </row>
    <row r="179" spans="1:3" s="21" customFormat="1" ht="31.2">
      <c r="A179" s="71"/>
      <c r="B179" s="32" t="s">
        <v>182</v>
      </c>
      <c r="C179" s="94">
        <v>3343.2</v>
      </c>
    </row>
    <row r="180" spans="1:3" s="21" customFormat="1" ht="31.2">
      <c r="A180" s="71"/>
      <c r="B180" s="32" t="s">
        <v>183</v>
      </c>
      <c r="C180" s="94">
        <v>1194.74</v>
      </c>
    </row>
    <row r="181" spans="1:3" s="21" customFormat="1" ht="46.8">
      <c r="A181" s="71"/>
      <c r="B181" s="32" t="s">
        <v>184</v>
      </c>
      <c r="C181" s="94">
        <v>1194.74</v>
      </c>
    </row>
    <row r="182" spans="1:3" s="21" customFormat="1" ht="21" customHeight="1">
      <c r="A182" s="71"/>
      <c r="B182" s="32" t="s">
        <v>185</v>
      </c>
      <c r="C182" s="94">
        <v>668.74099999999999</v>
      </c>
    </row>
    <row r="183" spans="1:3" s="21" customFormat="1" ht="32.25" customHeight="1">
      <c r="A183" s="71"/>
      <c r="B183" s="72" t="s">
        <v>186</v>
      </c>
      <c r="C183" s="94">
        <v>72174.06</v>
      </c>
    </row>
    <row r="184" spans="1:3" s="21" customFormat="1" ht="17.25" customHeight="1">
      <c r="A184" s="71"/>
      <c r="B184" s="32" t="s">
        <v>187</v>
      </c>
      <c r="C184" s="94">
        <v>0</v>
      </c>
    </row>
    <row r="185" spans="1:3" s="21" customFormat="1" ht="18" customHeight="1">
      <c r="A185" s="71"/>
      <c r="B185" s="32" t="s">
        <v>188</v>
      </c>
      <c r="C185" s="94">
        <v>0</v>
      </c>
    </row>
    <row r="186" spans="1:3" s="21" customFormat="1" ht="22.5" customHeight="1">
      <c r="A186" s="71"/>
      <c r="B186" s="32" t="s">
        <v>189</v>
      </c>
      <c r="C186" s="94">
        <v>0</v>
      </c>
    </row>
    <row r="187" spans="1:3" s="21" customFormat="1" ht="31.2">
      <c r="A187" s="71"/>
      <c r="B187" s="32" t="s">
        <v>190</v>
      </c>
      <c r="C187" s="94">
        <v>245.08</v>
      </c>
    </row>
    <row r="188" spans="1:3" s="21" customFormat="1" ht="15.6">
      <c r="A188" s="71"/>
      <c r="B188" s="32" t="s">
        <v>191</v>
      </c>
      <c r="C188" s="94">
        <v>334.35</v>
      </c>
    </row>
    <row r="189" spans="1:3" s="21" customFormat="1" ht="31.2">
      <c r="A189" s="71"/>
      <c r="B189" s="32" t="s">
        <v>192</v>
      </c>
      <c r="C189" s="94">
        <v>3584.2200000000003</v>
      </c>
    </row>
    <row r="190" spans="1:3" s="21" customFormat="1" ht="15.6">
      <c r="A190" s="71"/>
      <c r="B190" s="32" t="s">
        <v>193</v>
      </c>
      <c r="C190" s="94">
        <v>365.55</v>
      </c>
    </row>
    <row r="191" spans="1:3" s="21" customFormat="1" ht="15.6">
      <c r="A191" s="71"/>
      <c r="B191" s="32" t="s">
        <v>194</v>
      </c>
      <c r="C191" s="94">
        <v>1427.84</v>
      </c>
    </row>
    <row r="192" spans="1:3" s="21" customFormat="1" ht="15.6">
      <c r="A192" s="71"/>
      <c r="B192" s="32" t="s">
        <v>195</v>
      </c>
      <c r="C192" s="94">
        <v>11570.24</v>
      </c>
    </row>
    <row r="193" spans="1:3" s="21" customFormat="1" ht="31.2">
      <c r="A193" s="71"/>
      <c r="B193" s="32" t="s">
        <v>196</v>
      </c>
      <c r="C193" s="94">
        <v>3633.4760000000001</v>
      </c>
    </row>
    <row r="194" spans="1:3" s="21" customFormat="1" ht="28.5" customHeight="1">
      <c r="A194" s="71"/>
      <c r="B194" s="72" t="s">
        <v>197</v>
      </c>
      <c r="C194" s="94">
        <v>42715.26</v>
      </c>
    </row>
    <row r="195" spans="1:3" s="74" customFormat="1" ht="15.6">
      <c r="A195" s="110"/>
      <c r="B195" s="73" t="s">
        <v>198</v>
      </c>
      <c r="C195" s="111">
        <v>0</v>
      </c>
    </row>
    <row r="196" spans="1:3" s="74" customFormat="1" ht="15.6">
      <c r="A196" s="110" t="s">
        <v>80</v>
      </c>
      <c r="B196" s="4" t="s">
        <v>199</v>
      </c>
      <c r="C196" s="111">
        <v>679.92</v>
      </c>
    </row>
    <row r="197" spans="1:3" s="74" customFormat="1" ht="15.6">
      <c r="A197" s="110" t="s">
        <v>82</v>
      </c>
      <c r="B197" s="4" t="s">
        <v>200</v>
      </c>
      <c r="C197" s="111">
        <v>445.83</v>
      </c>
    </row>
    <row r="198" spans="1:3" s="74" customFormat="1" ht="15.6">
      <c r="A198" s="110" t="s">
        <v>84</v>
      </c>
      <c r="B198" s="4" t="s">
        <v>201</v>
      </c>
      <c r="C198" s="111">
        <v>106.6</v>
      </c>
    </row>
    <row r="199" spans="1:3" s="74" customFormat="1" ht="31.2">
      <c r="A199" s="110"/>
      <c r="B199" s="75" t="s">
        <v>202</v>
      </c>
      <c r="C199" s="111">
        <v>596.67000000000007</v>
      </c>
    </row>
    <row r="200" spans="1:3" s="74" customFormat="1" ht="15.6">
      <c r="A200" s="110"/>
      <c r="B200" s="4" t="s">
        <v>203</v>
      </c>
      <c r="C200" s="111">
        <v>1315.98</v>
      </c>
    </row>
    <row r="201" spans="1:3" s="74" customFormat="1" ht="31.2">
      <c r="A201" s="110"/>
      <c r="B201" s="59" t="s">
        <v>204</v>
      </c>
      <c r="C201" s="111">
        <v>11172</v>
      </c>
    </row>
    <row r="202" spans="1:3" s="74" customFormat="1" ht="31.2">
      <c r="A202" s="76"/>
      <c r="B202" s="75" t="s">
        <v>205</v>
      </c>
      <c r="C202" s="111">
        <v>1483.5</v>
      </c>
    </row>
    <row r="203" spans="1:3" s="74" customFormat="1" ht="31.2">
      <c r="A203" s="76"/>
      <c r="B203" s="75" t="s">
        <v>206</v>
      </c>
      <c r="C203" s="111">
        <v>5471.3799999999992</v>
      </c>
    </row>
    <row r="204" spans="1:3" s="74" customFormat="1" ht="15" customHeight="1">
      <c r="A204" s="76"/>
      <c r="B204" s="77" t="s">
        <v>207</v>
      </c>
      <c r="C204" s="111">
        <v>3447.62</v>
      </c>
    </row>
    <row r="205" spans="1:3" s="74" customFormat="1" ht="31.2">
      <c r="A205" s="76"/>
      <c r="B205" s="77" t="s">
        <v>208</v>
      </c>
      <c r="C205" s="111">
        <v>575</v>
      </c>
    </row>
    <row r="206" spans="1:3" s="74" customFormat="1" ht="15.6">
      <c r="A206" s="76"/>
      <c r="B206" s="77" t="s">
        <v>209</v>
      </c>
      <c r="C206" s="111">
        <v>146.22</v>
      </c>
    </row>
    <row r="207" spans="1:3" s="21" customFormat="1" ht="15.6">
      <c r="A207" s="71"/>
      <c r="B207" s="32" t="s">
        <v>210</v>
      </c>
      <c r="C207" s="94">
        <v>0</v>
      </c>
    </row>
    <row r="208" spans="1:3" s="21" customFormat="1" ht="15.6">
      <c r="A208" s="71"/>
      <c r="B208" s="32" t="s">
        <v>211</v>
      </c>
      <c r="C208" s="94">
        <v>0</v>
      </c>
    </row>
    <row r="209" spans="1:4" s="21" customFormat="1" ht="31.2">
      <c r="A209" s="71"/>
      <c r="B209" s="32" t="s">
        <v>212</v>
      </c>
      <c r="C209" s="94">
        <v>77.122799999999998</v>
      </c>
    </row>
    <row r="210" spans="1:4" s="21" customFormat="1" ht="15.6">
      <c r="A210" s="71"/>
      <c r="B210" s="32" t="s">
        <v>213</v>
      </c>
      <c r="C210" s="94">
        <v>185.7</v>
      </c>
    </row>
    <row r="211" spans="1:4" s="21" customFormat="1" ht="15.6">
      <c r="A211" s="71"/>
      <c r="B211" s="32" t="s">
        <v>214</v>
      </c>
      <c r="C211" s="94">
        <v>219.32999999999998</v>
      </c>
    </row>
    <row r="212" spans="1:4" s="69" customFormat="1" ht="31.2">
      <c r="A212" s="88"/>
      <c r="B212" s="114" t="s">
        <v>215</v>
      </c>
      <c r="C212" s="94">
        <v>13050</v>
      </c>
    </row>
    <row r="213" spans="1:4" s="21" customFormat="1" ht="21" customHeight="1">
      <c r="A213" s="71"/>
      <c r="B213" s="32" t="s">
        <v>216</v>
      </c>
      <c r="C213" s="94">
        <v>0</v>
      </c>
    </row>
    <row r="214" spans="1:4" s="21" customFormat="1" ht="15.6">
      <c r="A214" s="71"/>
      <c r="B214" s="32" t="s">
        <v>217</v>
      </c>
      <c r="C214" s="94">
        <v>0</v>
      </c>
    </row>
    <row r="215" spans="1:4" s="21" customFormat="1" ht="31.2">
      <c r="A215" s="71"/>
      <c r="B215" s="32" t="s">
        <v>218</v>
      </c>
      <c r="C215" s="94">
        <v>97.24</v>
      </c>
    </row>
    <row r="216" spans="1:4" s="21" customFormat="1" ht="15.6">
      <c r="A216" s="71"/>
      <c r="B216" s="32" t="s">
        <v>219</v>
      </c>
      <c r="C216" s="94">
        <v>96.06</v>
      </c>
    </row>
    <row r="217" spans="1:4" s="21" customFormat="1" ht="31.2">
      <c r="A217" s="71"/>
      <c r="B217" s="32" t="s">
        <v>220</v>
      </c>
      <c r="C217" s="94">
        <v>509.76</v>
      </c>
    </row>
    <row r="218" spans="1:4" s="21" customFormat="1" ht="15.6">
      <c r="A218" s="71"/>
      <c r="B218" s="32" t="s">
        <v>221</v>
      </c>
      <c r="C218" s="94">
        <v>451.59000000000003</v>
      </c>
    </row>
    <row r="219" spans="1:4" s="21" customFormat="1" ht="31.2">
      <c r="A219" s="43"/>
      <c r="B219" s="32" t="s">
        <v>222</v>
      </c>
      <c r="C219" s="94">
        <v>554.77</v>
      </c>
    </row>
    <row r="220" spans="1:4" s="21" customFormat="1" ht="16.2" thickBot="1">
      <c r="A220" s="46"/>
      <c r="B220" s="78" t="s">
        <v>20</v>
      </c>
      <c r="C220" s="112">
        <v>255149.02605000004</v>
      </c>
    </row>
    <row r="221" spans="1:4" s="21" customFormat="1" ht="16.2" thickBot="1">
      <c r="A221" s="89"/>
      <c r="B221" s="90" t="s">
        <v>223</v>
      </c>
      <c r="C221" s="113">
        <v>3172</v>
      </c>
    </row>
    <row r="222" spans="1:4" s="21" customFormat="1" ht="16.2" thickBot="1">
      <c r="A222" s="29" t="s">
        <v>224</v>
      </c>
      <c r="B222" s="79" t="s">
        <v>225</v>
      </c>
      <c r="C222" s="91">
        <v>101670.408</v>
      </c>
    </row>
    <row r="223" spans="1:4" s="21" customFormat="1" ht="16.2" thickBot="1">
      <c r="A223" s="36" t="s">
        <v>226</v>
      </c>
      <c r="B223" s="80" t="s">
        <v>227</v>
      </c>
      <c r="C223" s="91">
        <v>583354.80000000016</v>
      </c>
    </row>
    <row r="224" spans="1:4" s="21" customFormat="1" ht="16.2" thickBot="1">
      <c r="A224" s="92"/>
      <c r="B224" s="34" t="s">
        <v>228</v>
      </c>
      <c r="C224" s="93">
        <v>4179653.71</v>
      </c>
      <c r="D224" s="81"/>
    </row>
    <row r="225" spans="1:6" hidden="1">
      <c r="A225" s="2"/>
      <c r="B225" s="7" t="s">
        <v>230</v>
      </c>
      <c r="C225" s="83" t="e">
        <f>#REF!+#REF!+#REF!+#REF!+#REF!+#REF!+#REF!+#REF!+#REF!+#REF!+#REF!+#REF!</f>
        <v>#REF!</v>
      </c>
    </row>
    <row r="226" spans="1:6" ht="15" hidden="1" thickBot="1">
      <c r="A226" s="1"/>
      <c r="B226" s="8" t="s">
        <v>231</v>
      </c>
      <c r="C226" s="84" t="e">
        <f>C224+C225</f>
        <v>#REF!</v>
      </c>
    </row>
    <row r="227" spans="1:6" hidden="1">
      <c r="A227" s="9"/>
      <c r="B227" s="5" t="s">
        <v>232</v>
      </c>
      <c r="C227" s="85" t="e">
        <f>#REF!*#REF!*#REF!</f>
        <v>#REF!</v>
      </c>
    </row>
    <row r="228" spans="1:6" ht="15" hidden="1" thickBot="1">
      <c r="A228" s="10"/>
      <c r="B228" s="6" t="s">
        <v>233</v>
      </c>
      <c r="C228" s="84" t="e">
        <f>C226+C227</f>
        <v>#REF!</v>
      </c>
    </row>
    <row r="229" spans="1:6" ht="15" hidden="1" thickBot="1">
      <c r="A229" s="12"/>
      <c r="B229" s="11" t="s">
        <v>229</v>
      </c>
    </row>
    <row r="230" spans="1:6" s="120" customFormat="1" ht="15.6">
      <c r="A230" s="115"/>
      <c r="B230" s="116" t="s">
        <v>240</v>
      </c>
      <c r="C230" s="117">
        <v>4114106.43</v>
      </c>
      <c r="D230" s="118"/>
      <c r="E230" s="119"/>
      <c r="F230" s="119"/>
    </row>
    <row r="231" spans="1:6" s="121" customFormat="1" ht="15.6">
      <c r="A231" s="115"/>
      <c r="B231" s="116" t="s">
        <v>241</v>
      </c>
      <c r="C231" s="117">
        <v>4111680.1</v>
      </c>
      <c r="D231" s="118"/>
      <c r="E231" s="118"/>
      <c r="F231" s="118"/>
    </row>
    <row r="232" spans="1:6" s="121" customFormat="1" ht="15.6">
      <c r="A232" s="115"/>
      <c r="B232" s="116" t="s">
        <v>242</v>
      </c>
      <c r="C232" s="117">
        <v>94136.6</v>
      </c>
      <c r="D232" s="118"/>
      <c r="E232" s="118"/>
      <c r="F232" s="118"/>
    </row>
    <row r="233" spans="1:6" s="121" customFormat="1" ht="15.6">
      <c r="A233" s="115"/>
      <c r="B233" s="116" t="s">
        <v>246</v>
      </c>
      <c r="C233" s="117">
        <v>16100</v>
      </c>
      <c r="D233" s="118"/>
      <c r="E233" s="118"/>
      <c r="F233" s="118"/>
    </row>
    <row r="234" spans="1:6" s="121" customFormat="1" ht="15.6">
      <c r="A234" s="115"/>
      <c r="B234" s="116" t="s">
        <v>243</v>
      </c>
      <c r="C234" s="117">
        <v>99893.97</v>
      </c>
      <c r="D234" s="118"/>
      <c r="E234" s="118"/>
      <c r="F234" s="118"/>
    </row>
    <row r="235" spans="1:6" s="121" customFormat="1" ht="15.6">
      <c r="A235" s="115"/>
      <c r="B235" s="116" t="s">
        <v>245</v>
      </c>
      <c r="C235" s="122">
        <f>C234+C231-C224+C233</f>
        <v>48020.360000000335</v>
      </c>
      <c r="D235" s="119"/>
      <c r="E235" s="119"/>
      <c r="F235" s="119"/>
    </row>
    <row r="236" spans="1:6" s="121" customFormat="1" ht="16.2" thickBot="1">
      <c r="A236" s="123"/>
      <c r="B236" s="124" t="s">
        <v>244</v>
      </c>
      <c r="C236" s="125">
        <f>C235+C5</f>
        <v>61473.840000000331</v>
      </c>
      <c r="D236" s="119"/>
      <c r="E236" s="119"/>
      <c r="F236" s="119"/>
    </row>
  </sheetData>
  <mergeCells count="3">
    <mergeCell ref="A3:C3"/>
    <mergeCell ref="A1:C1"/>
    <mergeCell ref="A2:C2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Admin</cp:lastModifiedBy>
  <dcterms:created xsi:type="dcterms:W3CDTF">2026-01-13T03:23:39Z</dcterms:created>
  <dcterms:modified xsi:type="dcterms:W3CDTF">2026-02-02T02:37:17Z</dcterms:modified>
</cp:coreProperties>
</file>