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23250" windowHeight="1209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25" i="1" l="1"/>
  <c r="C38" i="1"/>
  <c r="C230" i="1" l="1"/>
  <c r="C231" i="1" s="1"/>
  <c r="A1" i="1"/>
</calcChain>
</file>

<file path=xl/sharedStrings.xml><?xml version="1.0" encoding="utf-8"?>
<sst xmlns="http://schemas.openxmlformats.org/spreadsheetml/2006/main" count="268" uniqueCount="239">
  <si>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</si>
  <si>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</si>
  <si>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2-х этажей</t>
  </si>
  <si>
    <t>Мытье лестничных площадок и маршей  выше 2-го эт.</t>
  </si>
  <si>
    <t xml:space="preserve">Генеральная уборка лестничных клеток </t>
  </si>
  <si>
    <t>Мытье окон</t>
  </si>
  <si>
    <t>ИТОГО</t>
  </si>
  <si>
    <t>2</t>
  </si>
  <si>
    <t>Содержание чердака, подвала, кровли</t>
  </si>
  <si>
    <t xml:space="preserve">Удаление с крыш и козырьков снега и наледи (сбивание сосулей) </t>
  </si>
  <si>
    <t>3</t>
  </si>
  <si>
    <t>Техническое содержание лифта</t>
  </si>
  <si>
    <t>ПТО лифтов</t>
  </si>
  <si>
    <t>4</t>
  </si>
  <si>
    <t xml:space="preserve"> Содержание мусоропровода</t>
  </si>
  <si>
    <t>Уборка и дезинфекция клапонов</t>
  </si>
  <si>
    <t>Влажное подметание пола камер</t>
  </si>
  <si>
    <t>Удаление мусора из камер (выкатка контейнеров)</t>
  </si>
  <si>
    <t>Устранение засоров</t>
  </si>
  <si>
    <t xml:space="preserve">ИТОГО </t>
  </si>
  <si>
    <t>5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</si>
  <si>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</si>
  <si>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</si>
  <si>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</si>
  <si>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</si>
  <si>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 (КГО)</t>
  </si>
  <si>
    <t>Подметание территории после кошения</t>
  </si>
  <si>
    <t>Сгребание травы после кошения</t>
  </si>
  <si>
    <t>6</t>
  </si>
  <si>
    <t>Уборка придомовой территории в зимний период</t>
  </si>
  <si>
    <t>Уборка контейнерной площадки в зимний период (КГО)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</si>
  <si>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</si>
  <si>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</si>
  <si>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проезда.</t>
  </si>
  <si>
    <t>Посыпка пешеходных дорожек и проездов противогололедным материалом</t>
  </si>
  <si>
    <t xml:space="preserve">Очистка  крылец, площадок, бордюр, отмосток и части пешеходных дорожек от наледи и льда </t>
  </si>
  <si>
    <t>7</t>
  </si>
  <si>
    <t>Кошение газонов</t>
  </si>
  <si>
    <t>8</t>
  </si>
  <si>
    <t>Очистка урн</t>
  </si>
  <si>
    <t>9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</si>
  <si>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</si>
  <si>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</si>
  <si>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</si>
  <si>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</si>
  <si>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</si>
  <si>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</si>
  <si>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</si>
  <si>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10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</si>
  <si>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</si>
  <si>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</si>
  <si>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внутриквартального </t>
  </si>
  <si>
    <t>11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</si>
  <si>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</si>
  <si>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</si>
  <si>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центрального отопления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</si>
  <si>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</si>
  <si>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</si>
  <si>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>12</t>
  </si>
  <si>
    <t>Аварийное обслуживание внутридомового инжен. сантехнич. и эл. технического оборудования</t>
  </si>
  <si>
    <t>13</t>
  </si>
  <si>
    <t>Диспетчерское обслуживание</t>
  </si>
  <si>
    <t>14</t>
  </si>
  <si>
    <t>Дератизация подвала</t>
  </si>
  <si>
    <t>15</t>
  </si>
  <si>
    <t>Дезинсекция подвала</t>
  </si>
  <si>
    <t>16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</si>
  <si>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</si>
  <si>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</si>
  <si>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</si>
  <si>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</si>
  <si>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</si>
  <si>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</si>
  <si>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17</t>
  </si>
  <si>
    <t xml:space="preserve"> Текущий ремонт (непредвиденные работы)</t>
  </si>
  <si>
    <t>Текущий ремонт электрооборудования</t>
  </si>
  <si>
    <t>замена светильника в МОП СА19 4 подъезд</t>
  </si>
  <si>
    <t>замена предохранителя в светильнике МОП</t>
  </si>
  <si>
    <t>замена предохранителя в МОП</t>
  </si>
  <si>
    <t>замена энергосберегающего светодиодного светильника Cobra 100 Вт придомовой территории с использованием автовышки</t>
  </si>
  <si>
    <t>работа автовышки</t>
  </si>
  <si>
    <t xml:space="preserve">замена светодиодного светильника  СА-18 МОП </t>
  </si>
  <si>
    <t>Текущий ремонт систем ВиК</t>
  </si>
  <si>
    <t>замена сбросного вентиля Ду 15 мм на стояке ХВС (стояк кв.№92)</t>
  </si>
  <si>
    <t>устранение засора канализационного коллектора Ду 100 мм (3 подъезд)</t>
  </si>
  <si>
    <t>устранение засора канализационного коллектора Ду 100 мм (7 подъезд)</t>
  </si>
  <si>
    <t>замена запорной арматуры со сборкой на стояке ХВС (8 подъезд подвал):</t>
  </si>
  <si>
    <t>а</t>
  </si>
  <si>
    <t>смена бронзового вентиля Ду 32 мм</t>
  </si>
  <si>
    <t>б</t>
  </si>
  <si>
    <t>смена сгона Ду 32 мм</t>
  </si>
  <si>
    <t>в</t>
  </si>
  <si>
    <t>смена муфты Ду 32 мм</t>
  </si>
  <si>
    <t>г</t>
  </si>
  <si>
    <t>смена контргайки Ду 32 мм</t>
  </si>
  <si>
    <t>д</t>
  </si>
  <si>
    <t>смена резьбы Ду 15 мм</t>
  </si>
  <si>
    <t>е</t>
  </si>
  <si>
    <t>сварочные работы</t>
  </si>
  <si>
    <t>установка хомута на стояке ХВС (кв.№92)</t>
  </si>
  <si>
    <t>устранение засора канализационного выпуска Ду 100 мм (3 подъезд)</t>
  </si>
  <si>
    <t>устранение "куржака" на канализационном стояке Ду 100мм на кровле (стояк квартир №123,210)</t>
  </si>
  <si>
    <t>устранение свища на стояке ХВС (квартира №265,192)</t>
  </si>
  <si>
    <t>устранение свища на полотенцесушителе (квартира №245)</t>
  </si>
  <si>
    <t>установка хомута на магистрали ХВС (2 п)</t>
  </si>
  <si>
    <t>устранение "куржака" на канализационном стояке Ду 100мм на кровле (стояк квартир №123)</t>
  </si>
  <si>
    <t>устранение засора канализационного коллектора Ду 100 мм (2 подъезд)</t>
  </si>
  <si>
    <t>ершение канализационного стояка Ду 50 мм (чердак-подвал, стояк кв.№8)</t>
  </si>
  <si>
    <t>смена магистрали ХВС в 8 подъезде (СМЕТА)</t>
  </si>
  <si>
    <t>установка хомута на магистрали ХВС (6 подъезд)</t>
  </si>
  <si>
    <t>устранение свища на стояке ХВС (квартира №150)</t>
  </si>
  <si>
    <t>устранение засора канализационного коллектора Ду 100 мм (6 подъезд)</t>
  </si>
  <si>
    <t>замена участка стояка ХВС с отключением, сбросом стояка и прохождением перекрытия (кв.№№254,258)</t>
  </si>
  <si>
    <t>смена участка трубы ВГП 25*3,2</t>
  </si>
  <si>
    <t>сброс воды со стояка ХВС</t>
  </si>
  <si>
    <t>пробивка отверстия через перекрытие</t>
  </si>
  <si>
    <t>устранение засора канализационного коллектора Ду 100 мм (1 подъезд)</t>
  </si>
  <si>
    <t>устранение засора канализационного коллектора Ду 100 мм (8 подъезд)</t>
  </si>
  <si>
    <t>установка хомута на стояке ХВС (кв.№152)</t>
  </si>
  <si>
    <t>устранение засора канализационного стояка Ду 50мм (кв.№17)</t>
  </si>
  <si>
    <t>замена участка стояка канализации Ду 50мм (8 подъезд подвал) - замена канализационного перехода на чугун Ду 50*75+манжета</t>
  </si>
  <si>
    <t>замена сбросных вентилей Ду 15мм на стояках ГВС и ХВС (стояк кв.№275)</t>
  </si>
  <si>
    <t>установка хомута с техпластиной на магистрали ХВС (1 подъезд)</t>
  </si>
  <si>
    <t xml:space="preserve">замена крана балансировочного Ду 25 мм  с уплотнением соединений сантехническим льном, силиконовым герметиком в ИТП №№3,7 </t>
  </si>
  <si>
    <t>устранение засора канализационного стояка Ду 50 мм (кв.№235)</t>
  </si>
  <si>
    <t>устранение засора канализационного коллектора  Ду 100 мм (кв.№4 подъезд)</t>
  </si>
  <si>
    <t>устранение засора канализационного стояка Ду50 мм (квартира №164)</t>
  </si>
  <si>
    <t>установка хомута с техпластиной на стояке ХВС (кв.№189,195)</t>
  </si>
  <si>
    <t>устранение свища на стояке ХВС (кв.№№124,223)</t>
  </si>
  <si>
    <t>замена запорной арматуры на стояке ГВС с отжигом:</t>
  </si>
  <si>
    <t>смена вентиля чугунного Ду25 мм</t>
  </si>
  <si>
    <t>смена крана шарового Ду15 11Б27П1 вн/нар</t>
  </si>
  <si>
    <t>устройство тройника чугунного 25х15х25</t>
  </si>
  <si>
    <t>установка муфты стальной Ду25 мм</t>
  </si>
  <si>
    <t>смена контрогайки Ду25 мм</t>
  </si>
  <si>
    <t>смена сгона Ду25 мм</t>
  </si>
  <si>
    <t>з</t>
  </si>
  <si>
    <t>замена запорной арматуры на стояках отопления (кран шаровый Ду 15 мм)</t>
  </si>
  <si>
    <t>замена запорной арматуры на стояке ХВС (кран шаровый Ду 15 мм)</t>
  </si>
  <si>
    <t>смена общедомового  водосчетчика СТВУ-50   в подвальном помещении</t>
  </si>
  <si>
    <t>устранение свища на магистрали ХВС 1 подъезд (подвал)</t>
  </si>
  <si>
    <t>замена вводного вентиля Ду 15 мм с бочонком ( кв.255)</t>
  </si>
  <si>
    <t>установка хомута на магистрали ХВС (подвал)</t>
  </si>
  <si>
    <t>Текущий ремонт систем конструктивных элементов</t>
  </si>
  <si>
    <t>замена блока питания домофона на входной металлической двери (4 подъезд)</t>
  </si>
  <si>
    <t>ремонт ствола мусоропровода 5 под 3 эт (24.12.2024)</t>
  </si>
  <si>
    <t>осмотр чердачного помещения на наличие течей 1-8 пп (10,14,17,21.01.2025)</t>
  </si>
  <si>
    <t>слив воды из емкостей 2,3,4,5,6,7пп (17.01.2025)</t>
  </si>
  <si>
    <t>слив воды из емкостей 2,3,5,6,7пп (10,14,21.01.2025)</t>
  </si>
  <si>
    <t>очистка лотка от льда в чердачном помещении (10,14,17.01.2025) 7 подъезд</t>
  </si>
  <si>
    <t xml:space="preserve">регулировка доводчика -4 под. гл.фасад (тамбур.дв)27.12.2024 </t>
  </si>
  <si>
    <t>ремонт контейнерной тележки с заменой колес - 4 шт с транспортировкой - 8 подъезд (14.01.2025)</t>
  </si>
  <si>
    <t>прочистка вентканала квартиры №131 (05.02.2025)</t>
  </si>
  <si>
    <t>осмотр чердачного помещения на наличие течей 1-8 пп (03,19.03.2025)</t>
  </si>
  <si>
    <t>слив воды из емкостей 2п (03.03.2025)</t>
  </si>
  <si>
    <t>очистка лотков в чердачном помещении от льда - 5 под</t>
  </si>
  <si>
    <t>замена контейнерной неисправной тележки на тележку после ремонта 1 под.(18.03.2025)</t>
  </si>
  <si>
    <t>слив воды из емкостей 2,3,5,6,7пп (19.03.2025)</t>
  </si>
  <si>
    <t>установка емкостей в чердачном помещении в месте течи с кровли (19.03.2025)</t>
  </si>
  <si>
    <t>очистка кровли от снега и льда - 6,7 пп( 19.03.2025)</t>
  </si>
  <si>
    <t>очистка вокруг ливневкок от снега, лида и мусора 4,5,6,7пп</t>
  </si>
  <si>
    <t>Ремонт домофонного оборудования  в 4 подъезде с заменой:</t>
  </si>
  <si>
    <t>блока управления домофоном БУД 430 М</t>
  </si>
  <si>
    <t>блокат вызова домофона БУД 343 R</t>
  </si>
  <si>
    <t>смена ключей на 1 квартиру два  бесплатных ключа</t>
  </si>
  <si>
    <t>осмотр чердака на наличие затеканий с кровли 1-8 пп (27.03.2025,10.04.2025,21.04.2025)</t>
  </si>
  <si>
    <t>слив воды из емкостей с поднятием на кровлю 2,3,5,6,7пп (27.03.2025,10.04.2025,21.04.2025)</t>
  </si>
  <si>
    <t>установка емкостей в чердачном помещении в месте течи с кровли  4мп(27.03.2025)</t>
  </si>
  <si>
    <t>изготовление и установка шибера в мусороприемную камеру - 3 под (04.04.2025)</t>
  </si>
  <si>
    <t>переустановка лотков б/у в чердачном помещении (21.04.2025)</t>
  </si>
  <si>
    <t>замена доводчика на входной металлической двери (1 подъезд)</t>
  </si>
  <si>
    <t>укрепление козырька выход на кровлю 8 подъезд S=1,4*1,6 (06.05.2025)</t>
  </si>
  <si>
    <t>смена навесного замка выход на чердак 1 подъезд</t>
  </si>
  <si>
    <t>закрытие чердачной двери - 3 под. (06.05.2025)</t>
  </si>
  <si>
    <t>укрепление металлического уголка 4 под, чердачная дверь</t>
  </si>
  <si>
    <t>закрытие чердачной двери 5,6 пп (06.05.2025)</t>
  </si>
  <si>
    <t>открытие продухов по периметру дома  (29.04.2025)</t>
  </si>
  <si>
    <t>смена дверных навесов 4 под. тамбурная дверь (12.05.2025)</t>
  </si>
  <si>
    <t>подгонка дверного полотна по кромкам</t>
  </si>
  <si>
    <t>ремонт доводчика (замена дуги доводчика) 4 под тамбурная дверь 12.05.2025</t>
  </si>
  <si>
    <t>прочистка вентканалов (4 канала глубиной от 3 до 20 м) по заявке кв.131</t>
  </si>
  <si>
    <t>осмотр чердака на наличие течей с кровли 1-8 пп (02.06.2025)</t>
  </si>
  <si>
    <t>слив воды из емкостей в чердачном помещении 2,3,5,6пп (02.06.2025)</t>
  </si>
  <si>
    <t>замена доводчика</t>
  </si>
  <si>
    <t>ремонт проушин с помощью эл.сварки 7 под. вход в подвал</t>
  </si>
  <si>
    <t>открытие  этажных, межэтажных оконных фрамуг с применением стемянки 4, 6под, л/кл (30.07.2025;06.08.2025) и обратное закрытие (31.07.2025;08.08.2025)</t>
  </si>
  <si>
    <t>укрепление притворной планки оконной фрамуги 4 под л/кл (06.08.2025)</t>
  </si>
  <si>
    <t>осмотр чердака на наличие течей с кровли 1-8 пп (05,11.08.2025)</t>
  </si>
  <si>
    <t>слив воды из емкостей в чердачном помещении 2,3,5,7пп (05.08.2025)</t>
  </si>
  <si>
    <t>слив воды из емкостей в чердачном помещении 2-8пп (11.08.2025)</t>
  </si>
  <si>
    <t>ремонт штробы пола между вентшахтой и стеной 8 под, чердак</t>
  </si>
  <si>
    <t>ремонт кровли отдельными местами  РИЗОЛИНОМ 07.08.2025</t>
  </si>
  <si>
    <t>заделка трещин мастикой за 2 раза</t>
  </si>
  <si>
    <t>открытие, закрытие оконных фрамуг для мытья 3,8пп с 4 по 9 этаж</t>
  </si>
  <si>
    <t>ремонт отмостки асфальтовой крошкой отдельными местами (засыпка, выравнивание, уплотнение)2,4,6пп</t>
  </si>
  <si>
    <t>осмотр чердака на наличие течей с кровли 5 под. (20.08.2025)</t>
  </si>
  <si>
    <t>слив воды из емкостей 5 под, чердак (20.08.2025)</t>
  </si>
  <si>
    <t>переустановка емкостей в местах течи с кровли (20.08.2025) 5под.чердак</t>
  </si>
  <si>
    <t>осмотр чердака на наличие течей с кровли 2,3,6,8пп (22.08.2025)</t>
  </si>
  <si>
    <t>слив воды из емкостей 2,3,6,8 под, чердак (20.08.2025)</t>
  </si>
  <si>
    <t>осмотр чердака на наличие течей с кровли 1-8 под. (25,28.08.2025)</t>
  </si>
  <si>
    <t>слив воды из емкостей 2,3,5,6,7 под, чердак (28.08.2025)</t>
  </si>
  <si>
    <t>слив воды из емкостей 2,3,4,5,6,8 под, чердак (28.08.2025)</t>
  </si>
  <si>
    <t>открытие оконных фрамуг 2 под.,л/клетка</t>
  </si>
  <si>
    <t>установка емкости в месте течи с кровли (28.08.2025)</t>
  </si>
  <si>
    <t>установка лотка б/у L=1,0 (28.08.2025)</t>
  </si>
  <si>
    <t>замена дверных шарниров тамбурной двери 1 под (09.09.2025)</t>
  </si>
  <si>
    <t>осмотр чердачного помещения на наличие течей с кровли 1-8пп (02.09.2025)</t>
  </si>
  <si>
    <t>слив воды из емкостей 2,3,5,6,7 под, чердак (02.09.2025)</t>
  </si>
  <si>
    <t>закрытие оконных фрамуг 2 под.л/клетка (01.09.2025)</t>
  </si>
  <si>
    <t>заделка трещин гидроизоляционной мастикой за 2 раза (19,22.09.2025) кровля</t>
  </si>
  <si>
    <t>ямочный ремонт проезжей части холодным асфальтом 25.09.2025 г (62,5кг)</t>
  </si>
  <si>
    <t>ремонт наружных швов промышленными альпинистами (по обращениям собственников) кв.240,241</t>
  </si>
  <si>
    <t>ремонт наружных швов промышленными альпинистами (по заявлению жителей) № 169,246</t>
  </si>
  <si>
    <t>установка, регулировка воздушного доводчика 1 под. (01.10.2025 )</t>
  </si>
  <si>
    <t>закрытие и утепление продухов (22.10.2025)</t>
  </si>
  <si>
    <t>закрытие продуха 4 под. (20.10.2025)</t>
  </si>
  <si>
    <t>осмотр чердака на наличие течей с кровли 1-8 пп</t>
  </si>
  <si>
    <t>слив воды в чердачном помещении из емкостей</t>
  </si>
  <si>
    <t>закрытие выхода на чердак 8 под.</t>
  </si>
  <si>
    <t>ремонт контейнерных тележек 2,3 пп со снятием колес, смазкой колес и обратной установкой колес</t>
  </si>
  <si>
    <t>ремонт подъездного козырька 1п с заменой примыкания  РИЗОЛИНом, пропеканием старого ковра</t>
  </si>
  <si>
    <t>ремонт тамбурной двери 8 подъезда с заменой пружины и регулировкой дверных навесов</t>
  </si>
  <si>
    <t>осмотр чердака на наличие течей с кровли 1-8пп</t>
  </si>
  <si>
    <t>слив воды из емкостей в чердачном помещении 2,3,5,6,7пп (28.11.2025)</t>
  </si>
  <si>
    <t>18</t>
  </si>
  <si>
    <t>Содержание антенн и запирающих устройств</t>
  </si>
  <si>
    <t>19</t>
  </si>
  <si>
    <t>Управление многоквартирным домом</t>
  </si>
  <si>
    <t xml:space="preserve">Сумма затрат по дому </t>
  </si>
  <si>
    <t>по управлению и обслуживанию</t>
  </si>
  <si>
    <t>Результат на 01.01.2025 г. ("+" экономия, "-" перерасход)</t>
  </si>
  <si>
    <t>МКД по ул. Набережная 38</t>
  </si>
  <si>
    <t xml:space="preserve">Итого начислено населению </t>
  </si>
  <si>
    <t xml:space="preserve">Итого оплачено населением </t>
  </si>
  <si>
    <t>Начислено по нежилым помещениям (без НДС)</t>
  </si>
  <si>
    <t>Оплачено по нежилым помещениям (безНДС)</t>
  </si>
  <si>
    <t>Результат накоплением "+" - экономия "-" - перерасход</t>
  </si>
  <si>
    <t>Результат за 2025 год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</si>
</sst>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4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Fill="1"/>
    <xf numFmtId="0" fontId="2" fillId="0" borderId="1" xfId="0" applyFont="1" applyBorder="1"/>
    <xf numFmtId="0" fontId="2" fillId="0" borderId="1" xfId="0" applyFont="1" applyFill="1" applyBorder="1"/>
    <xf numFmtId="0" fontId="2" fillId="0" borderId="2" xfId="0" applyFont="1" applyBorder="1"/>
    <xf numFmtId="0" fontId="5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2" fontId="5" fillId="2" borderId="3" xfId="4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/>
    <xf numFmtId="16" fontId="5" fillId="0" borderId="5" xfId="0" applyNumberFormat="1" applyFont="1" applyFill="1" applyBorder="1" applyAlignment="1">
      <alignment wrapText="1"/>
    </xf>
    <xf numFmtId="0" fontId="2" fillId="0" borderId="2" xfId="0" applyFont="1" applyFill="1" applyBorder="1"/>
    <xf numFmtId="49" fontId="5" fillId="0" borderId="6" xfId="0" applyNumberFormat="1" applyFont="1" applyFill="1" applyBorder="1" applyAlignment="1"/>
    <xf numFmtId="49" fontId="5" fillId="0" borderId="5" xfId="0" applyNumberFormat="1" applyFont="1" applyFill="1" applyBorder="1" applyAlignment="1"/>
    <xf numFmtId="0" fontId="2" fillId="0" borderId="2" xfId="0" applyFont="1" applyFill="1" applyBorder="1" applyAlignment="1">
      <alignment wrapText="1"/>
    </xf>
    <xf numFmtId="49" fontId="5" fillId="0" borderId="7" xfId="0" applyNumberFormat="1" applyFont="1" applyFill="1" applyBorder="1" applyAlignment="1"/>
    <xf numFmtId="0" fontId="2" fillId="0" borderId="8" xfId="0" applyFont="1" applyFill="1" applyBorder="1"/>
    <xf numFmtId="49" fontId="5" fillId="0" borderId="4" xfId="0" applyNumberFormat="1" applyFont="1" applyFill="1" applyBorder="1" applyAlignment="1">
      <alignment horizontal="center"/>
    </xf>
    <xf numFmtId="0" fontId="5" fillId="0" borderId="9" xfId="0" applyFont="1" applyFill="1" applyBorder="1" applyAlignment="1"/>
    <xf numFmtId="0" fontId="2" fillId="0" borderId="1" xfId="0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49" fontId="5" fillId="0" borderId="10" xfId="0" applyNumberFormat="1" applyFont="1" applyFill="1" applyBorder="1" applyAlignment="1"/>
    <xf numFmtId="0" fontId="5" fillId="0" borderId="11" xfId="0" applyFont="1" applyFill="1" applyBorder="1"/>
    <xf numFmtId="0" fontId="5" fillId="0" borderId="9" xfId="0" applyFont="1" applyFill="1" applyBorder="1"/>
    <xf numFmtId="49" fontId="5" fillId="0" borderId="12" xfId="0" applyNumberFormat="1" applyFont="1" applyFill="1" applyBorder="1" applyAlignment="1">
      <alignment horizontal="center"/>
    </xf>
    <xf numFmtId="0" fontId="2" fillId="0" borderId="2" xfId="0" applyFont="1" applyFill="1" applyBorder="1" applyAlignment="1"/>
    <xf numFmtId="0" fontId="2" fillId="0" borderId="1" xfId="0" applyFont="1" applyFill="1" applyBorder="1" applyAlignment="1"/>
    <xf numFmtId="49" fontId="5" fillId="0" borderId="13" xfId="0" applyNumberFormat="1" applyFont="1" applyFill="1" applyBorder="1" applyAlignment="1"/>
    <xf numFmtId="0" fontId="2" fillId="0" borderId="8" xfId="0" applyFont="1" applyFill="1" applyBorder="1" applyAlignment="1"/>
    <xf numFmtId="49" fontId="5" fillId="0" borderId="5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49" fontId="5" fillId="0" borderId="14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wrapText="1"/>
    </xf>
    <xf numFmtId="49" fontId="5" fillId="0" borderId="16" xfId="0" applyNumberFormat="1" applyFont="1" applyFill="1" applyBorder="1" applyAlignment="1">
      <alignment horizontal="center"/>
    </xf>
    <xf numFmtId="0" fontId="2" fillId="0" borderId="17" xfId="0" applyFont="1" applyFill="1" applyBorder="1"/>
    <xf numFmtId="0" fontId="5" fillId="0" borderId="11" xfId="0" applyFont="1" applyFill="1" applyBorder="1" applyAlignment="1">
      <alignment wrapText="1"/>
    </xf>
    <xf numFmtId="49" fontId="5" fillId="0" borderId="13" xfId="0" applyNumberFormat="1" applyFont="1" applyFill="1" applyBorder="1" applyAlignment="1">
      <alignment horizontal="center"/>
    </xf>
    <xf numFmtId="0" fontId="5" fillId="0" borderId="18" xfId="0" applyFont="1" applyFill="1" applyBorder="1"/>
    <xf numFmtId="49" fontId="5" fillId="0" borderId="19" xfId="0" applyNumberFormat="1" applyFont="1" applyFill="1" applyBorder="1" applyAlignment="1">
      <alignment horizontal="center"/>
    </xf>
    <xf numFmtId="0" fontId="5" fillId="0" borderId="20" xfId="0" applyFont="1" applyFill="1" applyBorder="1"/>
    <xf numFmtId="49" fontId="5" fillId="0" borderId="21" xfId="0" applyNumberFormat="1" applyFont="1" applyFill="1" applyBorder="1" applyAlignment="1">
      <alignment horizontal="center"/>
    </xf>
    <xf numFmtId="0" fontId="5" fillId="0" borderId="22" xfId="0" applyFont="1" applyFill="1" applyBorder="1" applyAlignment="1"/>
    <xf numFmtId="0" fontId="2" fillId="0" borderId="15" xfId="0" applyFont="1" applyFill="1" applyBorder="1"/>
    <xf numFmtId="49" fontId="5" fillId="0" borderId="5" xfId="0" applyNumberFormat="1" applyFont="1" applyBorder="1" applyAlignment="1">
      <alignment horizontal="center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49" fontId="5" fillId="0" borderId="6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49" fontId="2" fillId="0" borderId="6" xfId="0" applyNumberFormat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49" fontId="2" fillId="0" borderId="7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49" fontId="2" fillId="0" borderId="7" xfId="0" applyNumberFormat="1" applyFont="1" applyBorder="1" applyAlignment="1">
      <alignment horizontal="center"/>
    </xf>
    <xf numFmtId="0" fontId="2" fillId="0" borderId="17" xfId="0" applyFont="1" applyFill="1" applyBorder="1" applyAlignment="1"/>
    <xf numFmtId="0" fontId="2" fillId="0" borderId="11" xfId="0" applyFont="1" applyFill="1" applyBorder="1" applyAlignment="1"/>
    <xf numFmtId="0" fontId="5" fillId="0" borderId="20" xfId="0" applyFont="1" applyFill="1" applyBorder="1" applyAlignment="1"/>
    <xf numFmtId="0" fontId="5" fillId="0" borderId="9" xfId="0" applyFont="1" applyFill="1" applyBorder="1" applyAlignment="1">
      <alignment wrapText="1"/>
    </xf>
    <xf numFmtId="0" fontId="6" fillId="2" borderId="0" xfId="0" applyFont="1" applyFill="1"/>
    <xf numFmtId="49" fontId="5" fillId="2" borderId="6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49" fontId="5" fillId="2" borderId="7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2" fontId="2" fillId="0" borderId="23" xfId="0" applyNumberFormat="1" applyFont="1" applyFill="1" applyBorder="1" applyAlignment="1">
      <alignment horizontal="right" wrapText="1"/>
    </xf>
    <xf numFmtId="2" fontId="5" fillId="0" borderId="24" xfId="0" applyNumberFormat="1" applyFont="1" applyFill="1" applyBorder="1"/>
    <xf numFmtId="0" fontId="2" fillId="0" borderId="25" xfId="0" applyFont="1" applyFill="1" applyBorder="1" applyAlignment="1"/>
    <xf numFmtId="2" fontId="2" fillId="0" borderId="26" xfId="0" applyNumberFormat="1" applyFont="1" applyFill="1" applyBorder="1" applyAlignment="1">
      <alignment horizontal="right" wrapText="1"/>
    </xf>
    <xf numFmtId="2" fontId="2" fillId="0" borderId="27" xfId="0" applyNumberFormat="1" applyFont="1" applyFill="1" applyBorder="1" applyAlignment="1">
      <alignment horizontal="right" wrapText="1"/>
    </xf>
    <xf numFmtId="0" fontId="5" fillId="0" borderId="25" xfId="0" applyFont="1" applyFill="1" applyBorder="1" applyAlignment="1"/>
    <xf numFmtId="2" fontId="5" fillId="0" borderId="24" xfId="0" applyNumberFormat="1" applyFont="1" applyFill="1" applyBorder="1" applyAlignment="1"/>
    <xf numFmtId="0" fontId="8" fillId="0" borderId="25" xfId="0" applyFont="1" applyFill="1" applyBorder="1" applyAlignment="1"/>
    <xf numFmtId="2" fontId="2" fillId="0" borderId="23" xfId="0" applyNumberFormat="1" applyFont="1" applyFill="1" applyBorder="1"/>
    <xf numFmtId="2" fontId="5" fillId="0" borderId="28" xfId="0" applyNumberFormat="1" applyFont="1" applyFill="1" applyBorder="1"/>
    <xf numFmtId="0" fontId="5" fillId="0" borderId="29" xfId="0" applyFont="1" applyFill="1" applyBorder="1" applyAlignment="1"/>
    <xf numFmtId="2" fontId="2" fillId="0" borderId="30" xfId="0" applyNumberFormat="1" applyFont="1" applyFill="1" applyBorder="1" applyAlignment="1">
      <alignment horizontal="right" wrapText="1"/>
    </xf>
    <xf numFmtId="2" fontId="2" fillId="0" borderId="23" xfId="0" applyNumberFormat="1" applyFont="1" applyBorder="1" applyAlignment="1">
      <alignment horizontal="right" wrapText="1"/>
    </xf>
    <xf numFmtId="2" fontId="2" fillId="2" borderId="23" xfId="0" applyNumberFormat="1" applyFont="1" applyFill="1" applyBorder="1" applyAlignment="1">
      <alignment horizontal="right" wrapText="1"/>
    </xf>
    <xf numFmtId="2" fontId="5" fillId="0" borderId="28" xfId="0" applyNumberFormat="1" applyFont="1" applyFill="1" applyBorder="1" applyAlignment="1"/>
    <xf numFmtId="49" fontId="5" fillId="0" borderId="12" xfId="0" applyNumberFormat="1" applyFont="1" applyFill="1" applyBorder="1" applyAlignment="1"/>
    <xf numFmtId="164" fontId="5" fillId="0" borderId="27" xfId="4" applyNumberFormat="1" applyFont="1" applyFill="1" applyBorder="1"/>
    <xf numFmtId="0" fontId="5" fillId="0" borderId="6" xfId="3" applyFont="1" applyBorder="1" applyAlignment="1">
      <alignment horizontal="center" wrapText="1"/>
    </xf>
    <xf numFmtId="0" fontId="5" fillId="0" borderId="31" xfId="3" applyFont="1" applyBorder="1" applyAlignment="1">
      <alignment wrapText="1"/>
    </xf>
    <xf numFmtId="2" fontId="5" fillId="0" borderId="32" xfId="4" applyNumberFormat="1" applyFont="1" applyFill="1" applyBorder="1" applyAlignment="1">
      <alignment wrapText="1"/>
    </xf>
    <xf numFmtId="0" fontId="5" fillId="0" borderId="16" xfId="3" applyFont="1" applyBorder="1" applyAlignment="1">
      <alignment horizontal="center" wrapText="1"/>
    </xf>
    <xf numFmtId="0" fontId="5" fillId="0" borderId="33" xfId="3" applyFont="1" applyBorder="1" applyAlignment="1">
      <alignment wrapText="1"/>
    </xf>
    <xf numFmtId="2" fontId="5" fillId="0" borderId="34" xfId="4" applyNumberFormat="1" applyFont="1" applyFill="1" applyBorder="1" applyAlignment="1">
      <alignment wrapText="1"/>
    </xf>
    <xf numFmtId="0" fontId="5" fillId="0" borderId="0" xfId="3" applyFont="1" applyFill="1" applyBorder="1" applyAlignment="1">
      <alignment horizontal="center" wrapText="1"/>
    </xf>
    <xf numFmtId="2" fontId="2" fillId="3" borderId="23" xfId="0" applyNumberFormat="1" applyFont="1" applyFill="1" applyBorder="1" applyAlignment="1">
      <alignment horizontal="right" wrapText="1"/>
    </xf>
    <xf numFmtId="2" fontId="5" fillId="3" borderId="24" xfId="0" applyNumberFormat="1" applyFont="1" applyFill="1" applyBorder="1"/>
    <xf numFmtId="0" fontId="6" fillId="3" borderId="0" xfId="0" applyFont="1" applyFill="1"/>
  </cellXfs>
  <cellStyles count="5">
    <cellStyle name="Excel Built-in Normal" xfId="1"/>
    <cellStyle name="Excel Built-in Normal_июль" xfId="2"/>
    <cellStyle name="Обычный" xfId="0" builtinId="0"/>
    <cellStyle name="Обычный 2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z%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">
          <cell r="A1" t="str">
            <v xml:space="preserve">Отчет за 2025 г.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1"/>
  <sheetViews>
    <sheetView tabSelected="1" topLeftCell="A219" workbookViewId="0">
      <selection activeCell="F221" sqref="F221"/>
    </sheetView>
  </sheetViews>
  <sheetFormatPr defaultColWidth="11.85546875" defaultRowHeight="15" x14ac:dyDescent="0.25"/>
  <cols>
    <col min="1" max="1" width="4.42578125" style="1" customWidth="1"/>
    <col min="2" max="2" width="70.85546875" style="1" customWidth="1"/>
    <col min="3" max="3" width="17.85546875" style="1" customWidth="1"/>
    <col min="4" max="4" width="14.140625" style="1" customWidth="1"/>
    <col min="5" max="195" width="11.85546875" style="1"/>
    <col min="196" max="196" width="4.42578125" style="1" customWidth="1"/>
    <col min="197" max="197" width="47.42578125" style="1" customWidth="1"/>
    <col min="198" max="198" width="9.28515625" style="1" bestFit="1" customWidth="1"/>
    <col min="199" max="199" width="7" style="1" bestFit="1" customWidth="1"/>
    <col min="200" max="200" width="7.5703125" style="1" bestFit="1" customWidth="1"/>
    <col min="201" max="201" width="9.140625" style="1" bestFit="1" customWidth="1"/>
    <col min="202" max="202" width="16.42578125" style="1" bestFit="1" customWidth="1"/>
    <col min="203" max="203" width="13.140625" style="1" bestFit="1" customWidth="1"/>
    <col min="204" max="223" width="11.85546875" style="1"/>
    <col min="224" max="224" width="7" style="1" bestFit="1" customWidth="1"/>
    <col min="225" max="225" width="9.140625" style="1" bestFit="1" customWidth="1"/>
    <col min="226" max="226" width="11.5703125" style="1" bestFit="1" customWidth="1"/>
    <col min="227" max="227" width="15" style="1" customWidth="1"/>
    <col min="228" max="228" width="7" style="1" bestFit="1" customWidth="1"/>
    <col min="229" max="229" width="9.140625" style="1" bestFit="1" customWidth="1"/>
    <col min="230" max="230" width="11.5703125" style="1" bestFit="1" customWidth="1"/>
    <col min="231" max="231" width="14.85546875" style="1" customWidth="1"/>
    <col min="232" max="234" width="11.85546875" style="1"/>
    <col min="235" max="235" width="15.140625" style="1" customWidth="1"/>
    <col min="236" max="238" width="11.85546875" style="1"/>
    <col min="239" max="239" width="12.7109375" style="1" customWidth="1"/>
    <col min="240" max="240" width="11.85546875" style="1"/>
    <col min="241" max="241" width="8" style="1" customWidth="1"/>
    <col min="242" max="242" width="9.85546875" style="1" customWidth="1"/>
    <col min="243" max="243" width="13.85546875" style="1" customWidth="1"/>
    <col min="244" max="244" width="11.85546875" style="1"/>
    <col min="245" max="245" width="7.7109375" style="1" customWidth="1"/>
    <col min="246" max="246" width="9.85546875" style="1" customWidth="1"/>
    <col min="247" max="247" width="14.28515625" style="1" customWidth="1"/>
    <col min="248" max="248" width="11.85546875" style="1"/>
    <col min="249" max="249" width="7.7109375" style="1" customWidth="1"/>
    <col min="250" max="250" width="9" style="1" customWidth="1"/>
    <col min="251" max="251" width="14.28515625" style="1" customWidth="1"/>
    <col min="252" max="252" width="10.28515625" style="1" customWidth="1"/>
    <col min="253" max="254" width="11.85546875" style="1"/>
    <col min="255" max="255" width="17.85546875" style="1" customWidth="1"/>
    <col min="256" max="16384" width="11.85546875" style="1"/>
  </cols>
  <sheetData>
    <row r="1" spans="1:3" s="8" customFormat="1" ht="31.5" customHeight="1" x14ac:dyDescent="0.25">
      <c r="A1" s="93" t="str">
        <f>[1]Лист1!A1</f>
        <v xml:space="preserve">Отчет за 2025 г. </v>
      </c>
      <c r="B1" s="93"/>
      <c r="C1" s="93"/>
    </row>
    <row r="2" spans="1:3" s="8" customFormat="1" ht="15.75" customHeight="1" x14ac:dyDescent="0.25">
      <c r="A2" s="93" t="s">
        <v>230</v>
      </c>
      <c r="B2" s="93"/>
      <c r="C2" s="93"/>
    </row>
    <row r="3" spans="1:3" s="8" customFormat="1" ht="16.5" customHeight="1" thickBot="1" x14ac:dyDescent="0.3">
      <c r="A3" s="93" t="s">
        <v>232</v>
      </c>
      <c r="B3" s="93"/>
      <c r="C3" s="93"/>
    </row>
    <row r="4" spans="1:3" s="9" customFormat="1" ht="16.5" thickBot="1" x14ac:dyDescent="0.3">
      <c r="A4" s="5"/>
      <c r="B4" s="6" t="s">
        <v>231</v>
      </c>
      <c r="C4" s="7">
        <v>-523535.38263000071</v>
      </c>
    </row>
    <row r="5" spans="1:3" s="9" customFormat="1" ht="15.75" x14ac:dyDescent="0.25">
      <c r="A5" s="10"/>
      <c r="B5" s="11" t="s">
        <v>0</v>
      </c>
      <c r="C5" s="70">
        <v>78291.648000000016</v>
      </c>
    </row>
    <row r="6" spans="1:3" s="9" customFormat="1" ht="15.75" x14ac:dyDescent="0.25">
      <c r="A6" s="12"/>
      <c r="B6" s="3" t="s">
        <v>1</v>
      </c>
      <c r="C6" s="70">
        <v>260782.89599999998</v>
      </c>
    </row>
    <row r="7" spans="1:3" s="9" customFormat="1" ht="15.75" x14ac:dyDescent="0.25">
      <c r="A7" s="12"/>
      <c r="B7" s="3" t="s">
        <v>2</v>
      </c>
      <c r="C7" s="70">
        <v>53711.712000000007</v>
      </c>
    </row>
    <row r="8" spans="1:3" s="9" customFormat="1" ht="15.75" x14ac:dyDescent="0.25">
      <c r="A8" s="12"/>
      <c r="B8" s="3" t="s">
        <v>3</v>
      </c>
      <c r="C8" s="70">
        <v>152533.39199999999</v>
      </c>
    </row>
    <row r="9" spans="1:3" s="9" customFormat="1" ht="15.75" x14ac:dyDescent="0.25">
      <c r="A9" s="13"/>
      <c r="B9" s="14" t="s">
        <v>4</v>
      </c>
      <c r="C9" s="70">
        <v>58027.644000000008</v>
      </c>
    </row>
    <row r="10" spans="1:3" s="9" customFormat="1" ht="15.75" x14ac:dyDescent="0.25">
      <c r="A10" s="12"/>
      <c r="B10" s="3" t="s">
        <v>5</v>
      </c>
      <c r="C10" s="70">
        <v>0</v>
      </c>
    </row>
    <row r="11" spans="1:3" s="9" customFormat="1" ht="16.5" thickBot="1" x14ac:dyDescent="0.3">
      <c r="A11" s="15"/>
      <c r="B11" s="16" t="s">
        <v>6</v>
      </c>
      <c r="C11" s="71">
        <v>603347.29200000002</v>
      </c>
    </row>
    <row r="12" spans="1:3" s="9" customFormat="1" ht="16.5" thickBot="1" x14ac:dyDescent="0.3">
      <c r="A12" s="17" t="s">
        <v>7</v>
      </c>
      <c r="B12" s="18" t="s">
        <v>8</v>
      </c>
      <c r="C12" s="72"/>
    </row>
    <row r="13" spans="1:3" s="9" customFormat="1" ht="15.75" x14ac:dyDescent="0.25">
      <c r="A13" s="15"/>
      <c r="B13" s="16" t="s">
        <v>9</v>
      </c>
      <c r="C13" s="70">
        <v>6391.08</v>
      </c>
    </row>
    <row r="14" spans="1:3" s="9" customFormat="1" ht="16.5" thickBot="1" x14ac:dyDescent="0.3">
      <c r="A14" s="21"/>
      <c r="B14" s="16" t="s">
        <v>6</v>
      </c>
      <c r="C14" s="73">
        <v>6391.08</v>
      </c>
    </row>
    <row r="15" spans="1:3" s="9" customFormat="1" ht="16.5" thickBot="1" x14ac:dyDescent="0.3">
      <c r="A15" s="17" t="s">
        <v>10</v>
      </c>
      <c r="B15" s="22" t="s">
        <v>11</v>
      </c>
      <c r="C15" s="74">
        <v>604800</v>
      </c>
    </row>
    <row r="16" spans="1:3" s="9" customFormat="1" ht="16.5" thickBot="1" x14ac:dyDescent="0.3">
      <c r="A16" s="17"/>
      <c r="B16" s="23" t="s">
        <v>12</v>
      </c>
      <c r="C16" s="70">
        <v>38275</v>
      </c>
    </row>
    <row r="17" spans="1:7" s="9" customFormat="1" ht="16.5" thickBot="1" x14ac:dyDescent="0.3">
      <c r="A17" s="24" t="s">
        <v>13</v>
      </c>
      <c r="B17" s="18" t="s">
        <v>14</v>
      </c>
      <c r="C17" s="75"/>
    </row>
    <row r="18" spans="1:7" s="9" customFormat="1" ht="15.75" x14ac:dyDescent="0.25">
      <c r="A18" s="13"/>
      <c r="B18" s="25" t="s">
        <v>15</v>
      </c>
      <c r="C18" s="70">
        <v>33636</v>
      </c>
    </row>
    <row r="19" spans="1:7" s="9" customFormat="1" ht="15.75" x14ac:dyDescent="0.25">
      <c r="A19" s="13"/>
      <c r="B19" s="26" t="s">
        <v>16</v>
      </c>
      <c r="C19" s="70">
        <v>22158.864000000001</v>
      </c>
    </row>
    <row r="20" spans="1:7" s="9" customFormat="1" ht="15.75" x14ac:dyDescent="0.25">
      <c r="A20" s="13"/>
      <c r="B20" s="26" t="s">
        <v>17</v>
      </c>
      <c r="C20" s="70">
        <v>212395.28544000001</v>
      </c>
    </row>
    <row r="21" spans="1:7" s="9" customFormat="1" ht="15.75" x14ac:dyDescent="0.25">
      <c r="A21" s="27"/>
      <c r="B21" s="28" t="s">
        <v>18</v>
      </c>
      <c r="C21" s="70">
        <v>1084.94</v>
      </c>
    </row>
    <row r="22" spans="1:7" s="9" customFormat="1" ht="16.5" thickBot="1" x14ac:dyDescent="0.3">
      <c r="A22" s="15"/>
      <c r="B22" s="28" t="s">
        <v>19</v>
      </c>
      <c r="C22" s="76">
        <v>269275.08944000001</v>
      </c>
    </row>
    <row r="23" spans="1:7" s="9" customFormat="1" ht="16.5" thickBot="1" x14ac:dyDescent="0.3">
      <c r="A23" s="24" t="s">
        <v>20</v>
      </c>
      <c r="B23" s="18" t="s">
        <v>21</v>
      </c>
      <c r="C23" s="75"/>
    </row>
    <row r="24" spans="1:7" s="9" customFormat="1" ht="31.5" x14ac:dyDescent="0.25">
      <c r="A24" s="13"/>
      <c r="B24" s="14" t="s">
        <v>22</v>
      </c>
      <c r="C24" s="70">
        <v>25961.855999999996</v>
      </c>
    </row>
    <row r="25" spans="1:7" s="9" customFormat="1" ht="15.75" x14ac:dyDescent="0.25">
      <c r="A25" s="12"/>
      <c r="B25" s="19" t="s">
        <v>23</v>
      </c>
      <c r="C25" s="70">
        <v>45441.601799999997</v>
      </c>
    </row>
    <row r="26" spans="1:7" s="9" customFormat="1" ht="15.75" x14ac:dyDescent="0.25">
      <c r="A26" s="12"/>
      <c r="B26" s="19" t="s">
        <v>24</v>
      </c>
      <c r="C26" s="70">
        <v>35159.6224</v>
      </c>
    </row>
    <row r="27" spans="1:7" s="9" customFormat="1" ht="15.75" x14ac:dyDescent="0.25">
      <c r="A27" s="12"/>
      <c r="B27" s="3" t="s">
        <v>25</v>
      </c>
      <c r="C27" s="70">
        <v>6894.1319999999996</v>
      </c>
    </row>
    <row r="28" spans="1:7" s="9" customFormat="1" ht="15.75" x14ac:dyDescent="0.25">
      <c r="A28" s="15"/>
      <c r="B28" s="16" t="s">
        <v>26</v>
      </c>
      <c r="C28" s="70">
        <v>1310.3376000000001</v>
      </c>
    </row>
    <row r="29" spans="1:7" s="9" customFormat="1" ht="15.75" x14ac:dyDescent="0.25">
      <c r="A29" s="15"/>
      <c r="B29" s="16" t="s">
        <v>27</v>
      </c>
      <c r="C29" s="70">
        <v>30294.401199999997</v>
      </c>
    </row>
    <row r="30" spans="1:7" s="9" customFormat="1" ht="16.5" thickBot="1" x14ac:dyDescent="0.3">
      <c r="A30" s="15"/>
      <c r="B30" s="16" t="s">
        <v>6</v>
      </c>
      <c r="C30" s="71">
        <v>145061.951</v>
      </c>
    </row>
    <row r="31" spans="1:7" s="9" customFormat="1" ht="16.5" thickBot="1" x14ac:dyDescent="0.3">
      <c r="A31" s="24" t="s">
        <v>28</v>
      </c>
      <c r="B31" s="18" t="s">
        <v>29</v>
      </c>
      <c r="C31" s="77"/>
    </row>
    <row r="32" spans="1:7" s="9" customFormat="1" ht="15.75" x14ac:dyDescent="0.25">
      <c r="A32" s="29"/>
      <c r="B32" s="11" t="s">
        <v>30</v>
      </c>
      <c r="C32" s="94">
        <v>6894.1319999999996</v>
      </c>
      <c r="D32" s="96"/>
      <c r="E32" s="96"/>
      <c r="F32" s="96"/>
      <c r="G32" s="96"/>
    </row>
    <row r="33" spans="1:7" s="9" customFormat="1" ht="31.5" x14ac:dyDescent="0.25">
      <c r="A33" s="30"/>
      <c r="B33" s="19" t="s">
        <v>31</v>
      </c>
      <c r="C33" s="94">
        <v>381467.9952</v>
      </c>
      <c r="D33" s="96"/>
      <c r="E33" s="96"/>
      <c r="F33" s="96"/>
      <c r="G33" s="96"/>
    </row>
    <row r="34" spans="1:7" s="9" customFormat="1" ht="31.5" x14ac:dyDescent="0.25">
      <c r="A34" s="30"/>
      <c r="B34" s="19" t="s">
        <v>32</v>
      </c>
      <c r="C34" s="94">
        <v>36568.224000000002</v>
      </c>
      <c r="D34" s="96"/>
      <c r="E34" s="96"/>
      <c r="F34" s="96"/>
      <c r="G34" s="96"/>
    </row>
    <row r="35" spans="1:7" s="9" customFormat="1" ht="31.5" x14ac:dyDescent="0.25">
      <c r="A35" s="30"/>
      <c r="B35" s="19" t="s">
        <v>33</v>
      </c>
      <c r="C35" s="94">
        <v>123730.21</v>
      </c>
      <c r="D35" s="96"/>
      <c r="E35" s="96"/>
      <c r="F35" s="96"/>
      <c r="G35" s="96"/>
    </row>
    <row r="36" spans="1:7" s="9" customFormat="1" ht="31.5" x14ac:dyDescent="0.25">
      <c r="A36" s="30"/>
      <c r="B36" s="19" t="s">
        <v>34</v>
      </c>
      <c r="C36" s="94">
        <v>6725.5869999999995</v>
      </c>
      <c r="D36" s="96"/>
      <c r="E36" s="96"/>
      <c r="F36" s="96"/>
      <c r="G36" s="96"/>
    </row>
    <row r="37" spans="1:7" s="9" customFormat="1" ht="31.5" x14ac:dyDescent="0.25">
      <c r="A37" s="30"/>
      <c r="B37" s="19" t="s">
        <v>35</v>
      </c>
      <c r="C37" s="94">
        <v>55366.796799999996</v>
      </c>
      <c r="D37" s="96"/>
      <c r="E37" s="96"/>
      <c r="F37" s="96"/>
      <c r="G37" s="96"/>
    </row>
    <row r="38" spans="1:7" s="9" customFormat="1" ht="16.5" thickBot="1" x14ac:dyDescent="0.3">
      <c r="A38" s="31"/>
      <c r="B38" s="20" t="s">
        <v>6</v>
      </c>
      <c r="C38" s="95">
        <f>SUM(C32:C37)</f>
        <v>610752.94499999995</v>
      </c>
      <c r="D38" s="96"/>
      <c r="E38" s="96"/>
      <c r="F38" s="96"/>
      <c r="G38" s="96"/>
    </row>
    <row r="39" spans="1:7" s="9" customFormat="1" ht="16.5" thickBot="1" x14ac:dyDescent="0.3">
      <c r="A39" s="24" t="s">
        <v>36</v>
      </c>
      <c r="B39" s="22" t="s">
        <v>37</v>
      </c>
      <c r="C39" s="74">
        <v>98011.297999999995</v>
      </c>
      <c r="D39" s="96"/>
      <c r="E39" s="96"/>
      <c r="F39" s="96"/>
      <c r="G39" s="96"/>
    </row>
    <row r="40" spans="1:7" s="9" customFormat="1" ht="16.5" thickBot="1" x14ac:dyDescent="0.3">
      <c r="A40" s="24" t="s">
        <v>38</v>
      </c>
      <c r="B40" s="22" t="s">
        <v>39</v>
      </c>
      <c r="C40" s="70">
        <v>10523.519999999997</v>
      </c>
    </row>
    <row r="41" spans="1:7" s="9" customFormat="1" ht="32.25" thickBot="1" x14ac:dyDescent="0.3">
      <c r="A41" s="24" t="s">
        <v>40</v>
      </c>
      <c r="B41" s="63" t="s">
        <v>41</v>
      </c>
      <c r="C41" s="77"/>
    </row>
    <row r="42" spans="1:7" s="9" customFormat="1" ht="36" customHeight="1" x14ac:dyDescent="0.25">
      <c r="A42" s="32"/>
      <c r="B42" s="33" t="s">
        <v>41</v>
      </c>
      <c r="C42" s="70"/>
    </row>
    <row r="43" spans="1:7" s="9" customFormat="1" ht="13.5" customHeight="1" x14ac:dyDescent="0.25">
      <c r="A43" s="29"/>
      <c r="B43" s="14" t="s">
        <v>42</v>
      </c>
      <c r="C43" s="78">
        <v>1685.8500000000001</v>
      </c>
    </row>
    <row r="44" spans="1:7" s="9" customFormat="1" ht="15.75" x14ac:dyDescent="0.25">
      <c r="A44" s="30"/>
      <c r="B44" s="11" t="s">
        <v>43</v>
      </c>
      <c r="C44" s="70">
        <v>295238.39999999997</v>
      </c>
    </row>
    <row r="45" spans="1:7" s="9" customFormat="1" ht="15.75" x14ac:dyDescent="0.25">
      <c r="A45" s="30"/>
      <c r="B45" s="3" t="s">
        <v>44</v>
      </c>
      <c r="C45" s="70">
        <v>136733.05799999999</v>
      </c>
    </row>
    <row r="46" spans="1:7" s="9" customFormat="1" ht="15.75" x14ac:dyDescent="0.25">
      <c r="A46" s="30"/>
      <c r="B46" s="3" t="s">
        <v>45</v>
      </c>
      <c r="C46" s="70">
        <v>72372.761999999988</v>
      </c>
    </row>
    <row r="47" spans="1:7" s="9" customFormat="1" ht="15.75" x14ac:dyDescent="0.25">
      <c r="A47" s="30"/>
      <c r="B47" s="3" t="s">
        <v>46</v>
      </c>
      <c r="C47" s="70">
        <v>5081.076</v>
      </c>
    </row>
    <row r="48" spans="1:7" s="9" customFormat="1" ht="15.75" x14ac:dyDescent="0.25">
      <c r="A48" s="30"/>
      <c r="B48" s="3" t="s">
        <v>47</v>
      </c>
      <c r="C48" s="70">
        <v>12692.48</v>
      </c>
    </row>
    <row r="49" spans="1:3" s="9" customFormat="1" ht="16.5" thickBot="1" x14ac:dyDescent="0.3">
      <c r="A49" s="31"/>
      <c r="B49" s="16" t="s">
        <v>6</v>
      </c>
      <c r="C49" s="71">
        <v>523803.62599999999</v>
      </c>
    </row>
    <row r="50" spans="1:3" s="9" customFormat="1" ht="16.5" thickBot="1" x14ac:dyDescent="0.3">
      <c r="A50" s="24" t="s">
        <v>48</v>
      </c>
      <c r="B50" s="18" t="s">
        <v>49</v>
      </c>
      <c r="C50" s="77"/>
    </row>
    <row r="51" spans="1:3" s="9" customFormat="1" ht="15.75" x14ac:dyDescent="0.25">
      <c r="A51" s="31"/>
      <c r="B51" s="16" t="s">
        <v>50</v>
      </c>
      <c r="C51" s="70">
        <v>4251</v>
      </c>
    </row>
    <row r="52" spans="1:3" s="9" customFormat="1" ht="15.75" x14ac:dyDescent="0.25">
      <c r="A52" s="31"/>
      <c r="B52" s="16" t="s">
        <v>51</v>
      </c>
      <c r="C52" s="70">
        <v>0</v>
      </c>
    </row>
    <row r="53" spans="1:3" s="9" customFormat="1" ht="16.5" thickBot="1" x14ac:dyDescent="0.3">
      <c r="A53" s="34"/>
      <c r="B53" s="35" t="s">
        <v>19</v>
      </c>
      <c r="C53" s="79">
        <v>4251</v>
      </c>
    </row>
    <row r="54" spans="1:3" s="9" customFormat="1" ht="16.5" thickBot="1" x14ac:dyDescent="0.3">
      <c r="A54" s="24" t="s">
        <v>52</v>
      </c>
      <c r="B54" s="18" t="s">
        <v>53</v>
      </c>
      <c r="C54" s="77"/>
    </row>
    <row r="55" spans="1:3" s="9" customFormat="1" ht="31.5" x14ac:dyDescent="0.25">
      <c r="A55" s="29"/>
      <c r="B55" s="14" t="s">
        <v>54</v>
      </c>
      <c r="C55" s="70">
        <v>87653.963999999993</v>
      </c>
    </row>
    <row r="56" spans="1:3" s="9" customFormat="1" ht="31.5" x14ac:dyDescent="0.25">
      <c r="A56" s="30"/>
      <c r="B56" s="19" t="s">
        <v>55</v>
      </c>
      <c r="C56" s="70">
        <v>0</v>
      </c>
    </row>
    <row r="57" spans="1:3" s="9" customFormat="1" ht="31.5" x14ac:dyDescent="0.25">
      <c r="A57" s="30"/>
      <c r="B57" s="19" t="s">
        <v>56</v>
      </c>
      <c r="C57" s="70">
        <v>131480.946</v>
      </c>
    </row>
    <row r="58" spans="1:3" s="9" customFormat="1" ht="31.5" x14ac:dyDescent="0.25">
      <c r="A58" s="30"/>
      <c r="B58" s="19" t="s">
        <v>57</v>
      </c>
      <c r="C58" s="70">
        <v>0</v>
      </c>
    </row>
    <row r="59" spans="1:3" s="9" customFormat="1" ht="16.5" thickBot="1" x14ac:dyDescent="0.3">
      <c r="A59" s="31"/>
      <c r="B59" s="16" t="s">
        <v>19</v>
      </c>
      <c r="C59" s="71">
        <v>219134.90999999997</v>
      </c>
    </row>
    <row r="60" spans="1:3" s="9" customFormat="1" ht="32.25" thickBot="1" x14ac:dyDescent="0.3">
      <c r="A60" s="24" t="s">
        <v>58</v>
      </c>
      <c r="B60" s="36" t="s">
        <v>59</v>
      </c>
      <c r="C60" s="74">
        <v>238339.99199999997</v>
      </c>
    </row>
    <row r="61" spans="1:3" s="9" customFormat="1" ht="16.5" thickBot="1" x14ac:dyDescent="0.3">
      <c r="A61" s="37" t="s">
        <v>60</v>
      </c>
      <c r="B61" s="38" t="s">
        <v>61</v>
      </c>
      <c r="C61" s="73">
        <v>66971.567999999999</v>
      </c>
    </row>
    <row r="62" spans="1:3" s="9" customFormat="1" ht="16.5" thickBot="1" x14ac:dyDescent="0.3">
      <c r="A62" s="24" t="s">
        <v>62</v>
      </c>
      <c r="B62" s="22" t="s">
        <v>63</v>
      </c>
      <c r="C62" s="74">
        <v>22478</v>
      </c>
    </row>
    <row r="63" spans="1:3" s="9" customFormat="1" ht="16.5" thickBot="1" x14ac:dyDescent="0.3">
      <c r="A63" s="39" t="s">
        <v>64</v>
      </c>
      <c r="B63" s="40" t="s">
        <v>65</v>
      </c>
      <c r="C63" s="70">
        <v>17982.400000000001</v>
      </c>
    </row>
    <row r="64" spans="1:3" s="9" customFormat="1" ht="16.5" thickBot="1" x14ac:dyDescent="0.3">
      <c r="A64" s="24" t="s">
        <v>66</v>
      </c>
      <c r="B64" s="18" t="s">
        <v>67</v>
      </c>
      <c r="C64" s="77"/>
    </row>
    <row r="65" spans="1:3" s="9" customFormat="1" ht="15.75" x14ac:dyDescent="0.25">
      <c r="A65" s="29"/>
      <c r="B65" s="11" t="s">
        <v>68</v>
      </c>
      <c r="C65" s="70">
        <v>5891.6400000000021</v>
      </c>
    </row>
    <row r="66" spans="1:3" s="9" customFormat="1" ht="15.75" x14ac:dyDescent="0.25">
      <c r="A66" s="12"/>
      <c r="B66" s="3" t="s">
        <v>69</v>
      </c>
      <c r="C66" s="70">
        <v>8879.0399999999991</v>
      </c>
    </row>
    <row r="67" spans="1:3" s="9" customFormat="1" ht="30" customHeight="1" x14ac:dyDescent="0.25">
      <c r="A67" s="12"/>
      <c r="B67" s="19" t="s">
        <v>70</v>
      </c>
      <c r="C67" s="70">
        <v>8644.7999999999975</v>
      </c>
    </row>
    <row r="68" spans="1:3" s="9" customFormat="1" ht="31.5" customHeight="1" x14ac:dyDescent="0.25">
      <c r="A68" s="12"/>
      <c r="B68" s="19" t="s">
        <v>71</v>
      </c>
      <c r="C68" s="70">
        <v>4322.3999999999987</v>
      </c>
    </row>
    <row r="69" spans="1:3" s="9" customFormat="1" ht="47.25" x14ac:dyDescent="0.25">
      <c r="A69" s="15"/>
      <c r="B69" s="20" t="s">
        <v>72</v>
      </c>
      <c r="C69" s="70">
        <v>25934.400000000005</v>
      </c>
    </row>
    <row r="70" spans="1:3" s="9" customFormat="1" ht="16.5" thickBot="1" x14ac:dyDescent="0.3">
      <c r="A70" s="15"/>
      <c r="B70" s="16" t="s">
        <v>19</v>
      </c>
      <c r="C70" s="71">
        <v>53672.280000000006</v>
      </c>
    </row>
    <row r="71" spans="1:3" s="9" customFormat="1" ht="16.5" thickBot="1" x14ac:dyDescent="0.3">
      <c r="A71" s="41" t="s">
        <v>73</v>
      </c>
      <c r="B71" s="42" t="s">
        <v>74</v>
      </c>
      <c r="C71" s="80"/>
    </row>
    <row r="72" spans="1:3" s="9" customFormat="1" ht="15.75" x14ac:dyDescent="0.25">
      <c r="A72" s="32"/>
      <c r="B72" s="43" t="s">
        <v>75</v>
      </c>
      <c r="C72" s="81"/>
    </row>
    <row r="73" spans="1:3" s="45" customFormat="1" ht="15.75" x14ac:dyDescent="0.25">
      <c r="A73" s="44"/>
      <c r="B73" s="4" t="s">
        <v>76</v>
      </c>
      <c r="C73" s="82">
        <v>826.51</v>
      </c>
    </row>
    <row r="74" spans="1:3" s="45" customFormat="1" ht="14.25" customHeight="1" x14ac:dyDescent="0.25">
      <c r="A74" s="44"/>
      <c r="B74" s="46" t="s">
        <v>77</v>
      </c>
      <c r="C74" s="82">
        <v>278.66000000000003</v>
      </c>
    </row>
    <row r="75" spans="1:3" s="9" customFormat="1" ht="18" customHeight="1" x14ac:dyDescent="0.25">
      <c r="A75" s="29"/>
      <c r="B75" s="11" t="s">
        <v>78</v>
      </c>
      <c r="C75" s="70">
        <v>579.62</v>
      </c>
    </row>
    <row r="76" spans="1:3" s="9" customFormat="1" ht="31.5" x14ac:dyDescent="0.25">
      <c r="A76" s="29"/>
      <c r="B76" s="19" t="s">
        <v>79</v>
      </c>
      <c r="C76" s="70">
        <v>22456.11</v>
      </c>
    </row>
    <row r="77" spans="1:3" s="9" customFormat="1" ht="15.75" x14ac:dyDescent="0.25">
      <c r="A77" s="29"/>
      <c r="B77" s="19" t="s">
        <v>80</v>
      </c>
      <c r="C77" s="70">
        <v>11200</v>
      </c>
    </row>
    <row r="78" spans="1:3" s="9" customFormat="1" ht="15.75" x14ac:dyDescent="0.25">
      <c r="A78" s="29"/>
      <c r="B78" s="3" t="s">
        <v>81</v>
      </c>
      <c r="C78" s="70">
        <v>762.14</v>
      </c>
    </row>
    <row r="79" spans="1:3" s="9" customFormat="1" ht="15.75" x14ac:dyDescent="0.25">
      <c r="A79" s="29"/>
      <c r="B79" s="3" t="s">
        <v>81</v>
      </c>
      <c r="C79" s="70">
        <v>762.14</v>
      </c>
    </row>
    <row r="80" spans="1:3" s="9" customFormat="1" ht="15.75" x14ac:dyDescent="0.25">
      <c r="A80" s="30"/>
      <c r="B80" s="3" t="s">
        <v>82</v>
      </c>
      <c r="C80" s="70"/>
    </row>
    <row r="81" spans="1:6" s="9" customFormat="1" ht="15.75" x14ac:dyDescent="0.25">
      <c r="A81" s="30"/>
      <c r="B81" s="3" t="s">
        <v>83</v>
      </c>
      <c r="C81" s="70">
        <v>1096.45</v>
      </c>
    </row>
    <row r="82" spans="1:6" s="9" customFormat="1" ht="15" customHeight="1" x14ac:dyDescent="0.25">
      <c r="A82" s="30"/>
      <c r="B82" s="19" t="s">
        <v>84</v>
      </c>
      <c r="C82" s="70">
        <v>0</v>
      </c>
    </row>
    <row r="83" spans="1:6" s="9" customFormat="1" ht="16.5" customHeight="1" x14ac:dyDescent="0.25">
      <c r="A83" s="30"/>
      <c r="B83" s="19" t="s">
        <v>85</v>
      </c>
      <c r="C83" s="70">
        <v>0</v>
      </c>
    </row>
    <row r="84" spans="1:6" s="9" customFormat="1" ht="31.5" x14ac:dyDescent="0.25">
      <c r="A84" s="30"/>
      <c r="B84" s="47" t="s">
        <v>86</v>
      </c>
      <c r="C84" s="70"/>
      <c r="F84" s="64"/>
    </row>
    <row r="85" spans="1:6" s="9" customFormat="1" ht="15.75" x14ac:dyDescent="0.25">
      <c r="A85" s="30" t="s">
        <v>87</v>
      </c>
      <c r="B85" s="19" t="s">
        <v>88</v>
      </c>
      <c r="C85" s="70">
        <v>1096.45</v>
      </c>
    </row>
    <row r="86" spans="1:6" s="9" customFormat="1" ht="15.75" x14ac:dyDescent="0.25">
      <c r="A86" s="30" t="s">
        <v>89</v>
      </c>
      <c r="B86" s="19" t="s">
        <v>90</v>
      </c>
      <c r="C86" s="70">
        <v>243.91</v>
      </c>
    </row>
    <row r="87" spans="1:6" s="9" customFormat="1" ht="15.75" x14ac:dyDescent="0.25">
      <c r="A87" s="30" t="s">
        <v>91</v>
      </c>
      <c r="B87" s="19" t="s">
        <v>92</v>
      </c>
      <c r="C87" s="70">
        <v>320.52</v>
      </c>
    </row>
    <row r="88" spans="1:6" s="9" customFormat="1" ht="15.75" x14ac:dyDescent="0.25">
      <c r="A88" s="30" t="s">
        <v>93</v>
      </c>
      <c r="B88" s="19" t="s">
        <v>94</v>
      </c>
      <c r="C88" s="70">
        <v>80.23</v>
      </c>
    </row>
    <row r="89" spans="1:6" s="49" customFormat="1" ht="15.75" x14ac:dyDescent="0.25">
      <c r="A89" s="48" t="s">
        <v>95</v>
      </c>
      <c r="B89" s="19" t="s">
        <v>96</v>
      </c>
      <c r="C89" s="70">
        <v>215.53</v>
      </c>
    </row>
    <row r="90" spans="1:6" s="49" customFormat="1" ht="15.75" x14ac:dyDescent="0.25">
      <c r="A90" s="48" t="s">
        <v>97</v>
      </c>
      <c r="B90" s="19" t="s">
        <v>98</v>
      </c>
      <c r="C90" s="70">
        <v>680.09</v>
      </c>
    </row>
    <row r="91" spans="1:6" s="49" customFormat="1" ht="15.75" x14ac:dyDescent="0.25">
      <c r="A91" s="50"/>
      <c r="B91" s="19" t="s">
        <v>99</v>
      </c>
      <c r="C91" s="70">
        <v>126.25</v>
      </c>
    </row>
    <row r="92" spans="1:6" s="9" customFormat="1" ht="15.75" x14ac:dyDescent="0.25">
      <c r="A92" s="30"/>
      <c r="B92" s="19" t="s">
        <v>100</v>
      </c>
      <c r="C92" s="70">
        <v>0</v>
      </c>
    </row>
    <row r="93" spans="1:6" s="49" customFormat="1" ht="31.5" x14ac:dyDescent="0.25">
      <c r="A93" s="50"/>
      <c r="B93" s="19" t="s">
        <v>101</v>
      </c>
      <c r="C93" s="70">
        <v>194.7</v>
      </c>
    </row>
    <row r="94" spans="1:6" s="49" customFormat="1" ht="15.75" x14ac:dyDescent="0.25">
      <c r="A94" s="50"/>
      <c r="B94" s="19" t="s">
        <v>102</v>
      </c>
      <c r="C94" s="70">
        <v>1441.08</v>
      </c>
    </row>
    <row r="95" spans="1:6" s="49" customFormat="1" ht="15.75" x14ac:dyDescent="0.25">
      <c r="A95" s="50"/>
      <c r="B95" s="19" t="s">
        <v>103</v>
      </c>
      <c r="C95" s="70">
        <v>720.54</v>
      </c>
    </row>
    <row r="96" spans="1:6" s="49" customFormat="1" ht="15.75" x14ac:dyDescent="0.25">
      <c r="A96" s="50"/>
      <c r="B96" s="19" t="s">
        <v>104</v>
      </c>
      <c r="C96" s="70">
        <v>244.6</v>
      </c>
    </row>
    <row r="97" spans="1:3" s="49" customFormat="1" ht="31.5" x14ac:dyDescent="0.25">
      <c r="A97" s="50"/>
      <c r="B97" s="19" t="s">
        <v>105</v>
      </c>
      <c r="C97" s="70">
        <v>219.22</v>
      </c>
    </row>
    <row r="98" spans="1:3" s="49" customFormat="1" ht="31.5" x14ac:dyDescent="0.25">
      <c r="A98" s="50"/>
      <c r="B98" s="19" t="s">
        <v>106</v>
      </c>
      <c r="C98" s="70">
        <v>0</v>
      </c>
    </row>
    <row r="99" spans="1:3" s="49" customFormat="1" ht="31.5" x14ac:dyDescent="0.25">
      <c r="A99" s="48"/>
      <c r="B99" s="19" t="s">
        <v>107</v>
      </c>
      <c r="C99" s="70">
        <v>5417.61</v>
      </c>
    </row>
    <row r="100" spans="1:3" s="67" customFormat="1" ht="15.75" x14ac:dyDescent="0.25">
      <c r="A100" s="65"/>
      <c r="B100" s="66" t="s">
        <v>108</v>
      </c>
      <c r="C100" s="83">
        <v>176202.9</v>
      </c>
    </row>
    <row r="101" spans="1:3" s="49" customFormat="1" ht="15.75" x14ac:dyDescent="0.25">
      <c r="A101" s="48"/>
      <c r="B101" s="19" t="s">
        <v>109</v>
      </c>
      <c r="C101" s="70">
        <v>244.6</v>
      </c>
    </row>
    <row r="102" spans="1:3" s="49" customFormat="1" ht="15.75" x14ac:dyDescent="0.25">
      <c r="A102" s="48"/>
      <c r="B102" s="19" t="s">
        <v>110</v>
      </c>
      <c r="C102" s="70">
        <v>824.34</v>
      </c>
    </row>
    <row r="103" spans="1:3" s="49" customFormat="1" ht="31.5" x14ac:dyDescent="0.25">
      <c r="A103" s="48"/>
      <c r="B103" s="19" t="s">
        <v>111</v>
      </c>
      <c r="C103" s="70">
        <v>0</v>
      </c>
    </row>
    <row r="104" spans="1:3" s="49" customFormat="1" ht="31.5" x14ac:dyDescent="0.25">
      <c r="A104" s="48"/>
      <c r="B104" s="19" t="s">
        <v>107</v>
      </c>
      <c r="C104" s="70">
        <v>5417.61</v>
      </c>
    </row>
    <row r="105" spans="1:3" s="49" customFormat="1" ht="31.5" x14ac:dyDescent="0.25">
      <c r="A105" s="48"/>
      <c r="B105" s="19" t="s">
        <v>112</v>
      </c>
      <c r="C105" s="70">
        <v>0</v>
      </c>
    </row>
    <row r="106" spans="1:3" s="49" customFormat="1" ht="15.75" x14ac:dyDescent="0.25">
      <c r="A106" s="48" t="s">
        <v>87</v>
      </c>
      <c r="B106" s="19" t="s">
        <v>113</v>
      </c>
      <c r="C106" s="70">
        <v>2190.58</v>
      </c>
    </row>
    <row r="107" spans="1:3" s="49" customFormat="1" ht="15.75" x14ac:dyDescent="0.25">
      <c r="A107" s="48" t="s">
        <v>89</v>
      </c>
      <c r="B107" s="19" t="s">
        <v>98</v>
      </c>
      <c r="C107" s="70">
        <v>1648.68</v>
      </c>
    </row>
    <row r="108" spans="1:3" s="49" customFormat="1" ht="15.75" x14ac:dyDescent="0.25">
      <c r="A108" s="48" t="s">
        <v>91</v>
      </c>
      <c r="B108" s="2" t="s">
        <v>114</v>
      </c>
      <c r="C108" s="70">
        <v>503.36</v>
      </c>
    </row>
    <row r="109" spans="1:3" s="49" customFormat="1" ht="15.75" x14ac:dyDescent="0.25">
      <c r="A109" s="48" t="s">
        <v>93</v>
      </c>
      <c r="B109" s="19" t="s">
        <v>115</v>
      </c>
      <c r="C109" s="70">
        <v>597.37</v>
      </c>
    </row>
    <row r="110" spans="1:3" s="49" customFormat="1" ht="18" customHeight="1" x14ac:dyDescent="0.25">
      <c r="A110" s="48"/>
      <c r="B110" s="19" t="s">
        <v>116</v>
      </c>
      <c r="C110" s="70">
        <v>0</v>
      </c>
    </row>
    <row r="111" spans="1:3" s="49" customFormat="1" ht="18.75" customHeight="1" x14ac:dyDescent="0.25">
      <c r="A111" s="48"/>
      <c r="B111" s="19" t="s">
        <v>117</v>
      </c>
      <c r="C111" s="70">
        <v>0</v>
      </c>
    </row>
    <row r="112" spans="1:3" s="49" customFormat="1" ht="15.75" customHeight="1" x14ac:dyDescent="0.25">
      <c r="A112" s="48"/>
      <c r="B112" s="19" t="s">
        <v>111</v>
      </c>
      <c r="C112" s="70">
        <v>0</v>
      </c>
    </row>
    <row r="113" spans="1:3" s="49" customFormat="1" ht="15.75" x14ac:dyDescent="0.25">
      <c r="A113" s="48"/>
      <c r="B113" s="19" t="s">
        <v>118</v>
      </c>
      <c r="C113" s="70">
        <v>122.3</v>
      </c>
    </row>
    <row r="114" spans="1:3" s="49" customFormat="1" ht="18" customHeight="1" x14ac:dyDescent="0.25">
      <c r="A114" s="48"/>
      <c r="B114" s="19" t="s">
        <v>85</v>
      </c>
      <c r="C114" s="70">
        <v>0</v>
      </c>
    </row>
    <row r="115" spans="1:3" s="49" customFormat="1" ht="15.75" x14ac:dyDescent="0.25">
      <c r="A115" s="48"/>
      <c r="B115" s="19" t="s">
        <v>119</v>
      </c>
      <c r="C115" s="70">
        <v>0</v>
      </c>
    </row>
    <row r="116" spans="1:3" s="49" customFormat="1" ht="18" customHeight="1" x14ac:dyDescent="0.25">
      <c r="A116" s="48"/>
      <c r="B116" s="19" t="s">
        <v>116</v>
      </c>
      <c r="C116" s="70">
        <v>0</v>
      </c>
    </row>
    <row r="117" spans="1:3" s="49" customFormat="1" ht="27.75" customHeight="1" x14ac:dyDescent="0.25">
      <c r="A117" s="48"/>
      <c r="B117" s="19" t="s">
        <v>120</v>
      </c>
      <c r="C117" s="70">
        <v>953.05</v>
      </c>
    </row>
    <row r="118" spans="1:3" s="49" customFormat="1" ht="31.5" x14ac:dyDescent="0.25">
      <c r="A118" s="50"/>
      <c r="B118" s="19" t="s">
        <v>121</v>
      </c>
      <c r="C118" s="70">
        <v>2073.6</v>
      </c>
    </row>
    <row r="119" spans="1:3" s="49" customFormat="1" ht="18" customHeight="1" x14ac:dyDescent="0.25">
      <c r="A119" s="50"/>
      <c r="B119" s="19" t="s">
        <v>122</v>
      </c>
      <c r="C119" s="70">
        <v>252.5</v>
      </c>
    </row>
    <row r="120" spans="1:3" s="9" customFormat="1" ht="15.75" x14ac:dyDescent="0.25">
      <c r="A120" s="30"/>
      <c r="B120" s="3" t="s">
        <v>123</v>
      </c>
      <c r="C120" s="70">
        <v>8443.34</v>
      </c>
    </row>
    <row r="121" spans="1:3" s="49" customFormat="1" ht="15.75" x14ac:dyDescent="0.25">
      <c r="A121" s="48"/>
      <c r="B121" s="19" t="s">
        <v>124</v>
      </c>
      <c r="C121" s="70">
        <v>0</v>
      </c>
    </row>
    <row r="122" spans="1:3" s="49" customFormat="1" ht="31.5" x14ac:dyDescent="0.25">
      <c r="A122" s="48"/>
      <c r="B122" s="19" t="s">
        <v>125</v>
      </c>
      <c r="C122" s="70">
        <v>0</v>
      </c>
    </row>
    <row r="123" spans="1:3" s="49" customFormat="1" ht="31.5" x14ac:dyDescent="0.25">
      <c r="A123" s="48"/>
      <c r="B123" s="51" t="s">
        <v>126</v>
      </c>
      <c r="C123" s="70">
        <v>0</v>
      </c>
    </row>
    <row r="124" spans="1:3" s="49" customFormat="1" ht="15.75" x14ac:dyDescent="0.25">
      <c r="A124" s="48"/>
      <c r="B124" s="51" t="s">
        <v>127</v>
      </c>
      <c r="C124" s="70">
        <v>252.5</v>
      </c>
    </row>
    <row r="125" spans="1:3" s="49" customFormat="1" ht="15.75" x14ac:dyDescent="0.25">
      <c r="A125" s="48"/>
      <c r="B125" s="51" t="s">
        <v>128</v>
      </c>
      <c r="C125" s="70">
        <v>824.34</v>
      </c>
    </row>
    <row r="126" spans="1:3" s="49" customFormat="1" ht="15.75" x14ac:dyDescent="0.25">
      <c r="A126" s="48"/>
      <c r="B126" s="52" t="s">
        <v>129</v>
      </c>
      <c r="C126" s="70"/>
    </row>
    <row r="127" spans="1:3" s="49" customFormat="1" ht="15.75" x14ac:dyDescent="0.25">
      <c r="A127" s="48" t="s">
        <v>87</v>
      </c>
      <c r="B127" s="53" t="s">
        <v>130</v>
      </c>
      <c r="C127" s="70">
        <v>1036.8</v>
      </c>
    </row>
    <row r="128" spans="1:3" s="49" customFormat="1" ht="15.75" x14ac:dyDescent="0.25">
      <c r="A128" s="48" t="s">
        <v>89</v>
      </c>
      <c r="B128" s="51" t="s">
        <v>131</v>
      </c>
      <c r="C128" s="70">
        <v>1096.45</v>
      </c>
    </row>
    <row r="129" spans="1:3" s="49" customFormat="1" ht="15.75" x14ac:dyDescent="0.25">
      <c r="A129" s="48" t="s">
        <v>91</v>
      </c>
      <c r="B129" s="51" t="s">
        <v>132</v>
      </c>
      <c r="C129" s="70">
        <v>345.74</v>
      </c>
    </row>
    <row r="130" spans="1:3" s="49" customFormat="1" ht="15.75" x14ac:dyDescent="0.25">
      <c r="A130" s="48" t="s">
        <v>93</v>
      </c>
      <c r="B130" s="53" t="s">
        <v>133</v>
      </c>
      <c r="C130" s="70">
        <v>549.53</v>
      </c>
    </row>
    <row r="131" spans="1:3" s="49" customFormat="1" ht="15.75" x14ac:dyDescent="0.25">
      <c r="A131" s="48" t="s">
        <v>95</v>
      </c>
      <c r="B131" s="53" t="s">
        <v>134</v>
      </c>
      <c r="C131" s="70">
        <v>80.03</v>
      </c>
    </row>
    <row r="132" spans="1:3" s="49" customFormat="1" ht="15.75" x14ac:dyDescent="0.25">
      <c r="A132" s="48" t="s">
        <v>97</v>
      </c>
      <c r="B132" s="53" t="s">
        <v>135</v>
      </c>
      <c r="C132" s="70">
        <v>243.91</v>
      </c>
    </row>
    <row r="133" spans="1:3" s="49" customFormat="1" ht="15.75" x14ac:dyDescent="0.25">
      <c r="A133" s="48" t="s">
        <v>136</v>
      </c>
      <c r="B133" s="54" t="s">
        <v>98</v>
      </c>
      <c r="C133" s="70">
        <v>824.34</v>
      </c>
    </row>
    <row r="134" spans="1:3" s="49" customFormat="1" ht="33" customHeight="1" x14ac:dyDescent="0.25">
      <c r="A134" s="48"/>
      <c r="B134" s="54" t="s">
        <v>137</v>
      </c>
      <c r="C134" s="70">
        <v>1096.45</v>
      </c>
    </row>
    <row r="135" spans="1:3" s="49" customFormat="1" ht="26.25" customHeight="1" x14ac:dyDescent="0.25">
      <c r="A135" s="48"/>
      <c r="B135" s="54" t="s">
        <v>138</v>
      </c>
      <c r="C135" s="70">
        <v>1096.45</v>
      </c>
    </row>
    <row r="136" spans="1:3" s="49" customFormat="1" ht="31.5" x14ac:dyDescent="0.25">
      <c r="A136" s="48"/>
      <c r="B136" s="55" t="s">
        <v>139</v>
      </c>
      <c r="C136" s="70">
        <v>22920.880000000001</v>
      </c>
    </row>
    <row r="137" spans="1:3" s="49" customFormat="1" ht="15.75" x14ac:dyDescent="0.25">
      <c r="A137" s="48"/>
      <c r="B137" s="54" t="s">
        <v>140</v>
      </c>
      <c r="C137" s="70">
        <v>1236.51</v>
      </c>
    </row>
    <row r="138" spans="1:3" s="49" customFormat="1" ht="15.75" x14ac:dyDescent="0.25">
      <c r="A138" s="48"/>
      <c r="B138" s="54" t="s">
        <v>141</v>
      </c>
      <c r="C138" s="70">
        <v>1307.3400000000001</v>
      </c>
    </row>
    <row r="139" spans="1:3" s="49" customFormat="1" ht="15.75" x14ac:dyDescent="0.25">
      <c r="A139" s="48"/>
      <c r="B139" s="54" t="s">
        <v>142</v>
      </c>
      <c r="C139" s="70">
        <v>244.6</v>
      </c>
    </row>
    <row r="140" spans="1:3" s="9" customFormat="1" ht="15.75" x14ac:dyDescent="0.25">
      <c r="A140" s="30"/>
      <c r="B140" s="3" t="s">
        <v>143</v>
      </c>
      <c r="C140" s="70"/>
    </row>
    <row r="141" spans="1:3" s="9" customFormat="1" ht="31.5" x14ac:dyDescent="0.25">
      <c r="A141" s="31"/>
      <c r="B141" s="20" t="s">
        <v>144</v>
      </c>
      <c r="C141" s="70">
        <v>3865.9399999999996</v>
      </c>
    </row>
    <row r="142" spans="1:3" s="9" customFormat="1" ht="15.75" x14ac:dyDescent="0.25">
      <c r="A142" s="31"/>
      <c r="B142" s="20" t="s">
        <v>145</v>
      </c>
      <c r="C142" s="70">
        <v>1194.74</v>
      </c>
    </row>
    <row r="143" spans="1:3" s="9" customFormat="1" ht="31.5" x14ac:dyDescent="0.25">
      <c r="A143" s="56"/>
      <c r="B143" s="20" t="s">
        <v>146</v>
      </c>
      <c r="C143" s="70">
        <v>0</v>
      </c>
    </row>
    <row r="144" spans="1:3" s="9" customFormat="1" ht="15.75" x14ac:dyDescent="0.25">
      <c r="A144" s="56"/>
      <c r="B144" s="20" t="s">
        <v>147</v>
      </c>
      <c r="C144" s="70">
        <v>0</v>
      </c>
    </row>
    <row r="145" spans="1:3" s="9" customFormat="1" ht="15.75" x14ac:dyDescent="0.25">
      <c r="A145" s="56"/>
      <c r="B145" s="20" t="s">
        <v>148</v>
      </c>
      <c r="C145" s="70">
        <v>0</v>
      </c>
    </row>
    <row r="146" spans="1:3" s="9" customFormat="1" ht="31.5" x14ac:dyDescent="0.25">
      <c r="A146" s="31"/>
      <c r="B146" s="20" t="s">
        <v>149</v>
      </c>
      <c r="C146" s="70">
        <v>737.01750000000004</v>
      </c>
    </row>
    <row r="147" spans="1:3" s="9" customFormat="1" ht="15.75" x14ac:dyDescent="0.25">
      <c r="A147" s="31"/>
      <c r="B147" s="16" t="s">
        <v>150</v>
      </c>
      <c r="C147" s="70">
        <v>597.37</v>
      </c>
    </row>
    <row r="148" spans="1:3" s="64" customFormat="1" ht="31.5" x14ac:dyDescent="0.25">
      <c r="A148" s="68"/>
      <c r="B148" s="69" t="s">
        <v>151</v>
      </c>
      <c r="C148" s="83">
        <v>5269.18</v>
      </c>
    </row>
    <row r="149" spans="1:3" s="9" customFormat="1" ht="15.75" x14ac:dyDescent="0.25">
      <c r="A149" s="31"/>
      <c r="B149" s="20" t="s">
        <v>152</v>
      </c>
      <c r="C149" s="70">
        <v>382.48</v>
      </c>
    </row>
    <row r="150" spans="1:3" s="9" customFormat="1" ht="19.5" customHeight="1" x14ac:dyDescent="0.25">
      <c r="A150" s="31"/>
      <c r="B150" s="20" t="s">
        <v>153</v>
      </c>
      <c r="C150" s="70">
        <v>0</v>
      </c>
    </row>
    <row r="151" spans="1:3" s="9" customFormat="1" ht="15.75" x14ac:dyDescent="0.25">
      <c r="A151" s="31"/>
      <c r="B151" s="20" t="s">
        <v>154</v>
      </c>
      <c r="C151" s="70">
        <v>0</v>
      </c>
    </row>
    <row r="152" spans="1:3" s="9" customFormat="1" ht="15.75" x14ac:dyDescent="0.25">
      <c r="A152" s="31"/>
      <c r="B152" s="16" t="s">
        <v>155</v>
      </c>
      <c r="C152" s="70">
        <v>77.94</v>
      </c>
    </row>
    <row r="153" spans="1:3" s="9" customFormat="1" ht="31.5" x14ac:dyDescent="0.25">
      <c r="A153" s="31"/>
      <c r="B153" s="20" t="s">
        <v>156</v>
      </c>
      <c r="C153" s="70">
        <v>597.37</v>
      </c>
    </row>
    <row r="154" spans="1:3" s="9" customFormat="1" ht="15.75" x14ac:dyDescent="0.25">
      <c r="A154" s="31"/>
      <c r="B154" s="20" t="s">
        <v>157</v>
      </c>
      <c r="C154" s="70">
        <v>0</v>
      </c>
    </row>
    <row r="155" spans="1:3" s="9" customFormat="1" ht="31.5" x14ac:dyDescent="0.25">
      <c r="A155" s="31"/>
      <c r="B155" s="20" t="s">
        <v>158</v>
      </c>
      <c r="C155" s="70">
        <v>490.16</v>
      </c>
    </row>
    <row r="156" spans="1:3" s="9" customFormat="1" ht="15.75" x14ac:dyDescent="0.25">
      <c r="A156" s="31"/>
      <c r="B156" s="20" t="s">
        <v>159</v>
      </c>
      <c r="C156" s="70">
        <v>974.25</v>
      </c>
    </row>
    <row r="157" spans="1:3" s="9" customFormat="1" ht="15.75" x14ac:dyDescent="0.25">
      <c r="A157" s="31"/>
      <c r="B157" s="20" t="s">
        <v>160</v>
      </c>
      <c r="C157" s="70">
        <v>311.76</v>
      </c>
    </row>
    <row r="158" spans="1:3" s="9" customFormat="1" ht="15.75" x14ac:dyDescent="0.25">
      <c r="A158" s="31"/>
      <c r="B158" s="57" t="s">
        <v>161</v>
      </c>
      <c r="C158" s="70"/>
    </row>
    <row r="159" spans="1:3" s="9" customFormat="1" ht="15.75" x14ac:dyDescent="0.25">
      <c r="A159" s="31" t="s">
        <v>87</v>
      </c>
      <c r="B159" s="20" t="s">
        <v>162</v>
      </c>
      <c r="C159" s="70">
        <v>6087.1399999999994</v>
      </c>
    </row>
    <row r="160" spans="1:3" s="9" customFormat="1" ht="15.75" x14ac:dyDescent="0.25">
      <c r="A160" s="31" t="s">
        <v>89</v>
      </c>
      <c r="B160" s="20" t="s">
        <v>163</v>
      </c>
      <c r="C160" s="70">
        <v>6312.1399999999994</v>
      </c>
    </row>
    <row r="161" spans="1:3" s="64" customFormat="1" ht="15.75" x14ac:dyDescent="0.25">
      <c r="A161" s="68" t="s">
        <v>91</v>
      </c>
      <c r="B161" s="69" t="s">
        <v>164</v>
      </c>
      <c r="C161" s="83">
        <v>4680</v>
      </c>
    </row>
    <row r="162" spans="1:3" s="9" customFormat="1" ht="31.5" x14ac:dyDescent="0.25">
      <c r="A162" s="31"/>
      <c r="B162" s="20" t="s">
        <v>165</v>
      </c>
      <c r="C162" s="70">
        <v>0</v>
      </c>
    </row>
    <row r="163" spans="1:3" s="9" customFormat="1" ht="31.5" x14ac:dyDescent="0.25">
      <c r="A163" s="31"/>
      <c r="B163" s="20" t="s">
        <v>166</v>
      </c>
      <c r="C163" s="70">
        <v>0</v>
      </c>
    </row>
    <row r="164" spans="1:3" s="9" customFormat="1" ht="31.5" x14ac:dyDescent="0.25">
      <c r="A164" s="31"/>
      <c r="B164" s="20" t="s">
        <v>167</v>
      </c>
      <c r="C164" s="70">
        <v>245.08</v>
      </c>
    </row>
    <row r="165" spans="1:3" s="9" customFormat="1" ht="31.5" x14ac:dyDescent="0.25">
      <c r="A165" s="31"/>
      <c r="B165" s="20" t="s">
        <v>168</v>
      </c>
      <c r="C165" s="70">
        <v>394.44400000000002</v>
      </c>
    </row>
    <row r="166" spans="1:3" s="9" customFormat="1" ht="15.75" x14ac:dyDescent="0.25">
      <c r="A166" s="31"/>
      <c r="B166" s="20" t="s">
        <v>169</v>
      </c>
      <c r="C166" s="70">
        <v>274.10250000000002</v>
      </c>
    </row>
    <row r="167" spans="1:3" s="9" customFormat="1" ht="15.75" x14ac:dyDescent="0.25">
      <c r="A167" s="31"/>
      <c r="B167" s="20" t="s">
        <v>170</v>
      </c>
      <c r="C167" s="70">
        <v>3338.4</v>
      </c>
    </row>
    <row r="168" spans="1:3" s="9" customFormat="1" ht="21.75" customHeight="1" x14ac:dyDescent="0.25">
      <c r="A168" s="31"/>
      <c r="B168" s="20" t="s">
        <v>171</v>
      </c>
      <c r="C168" s="70">
        <v>832.49599999999998</v>
      </c>
    </row>
    <row r="169" spans="1:3" s="9" customFormat="1" ht="15.75" x14ac:dyDescent="0.25">
      <c r="A169" s="31"/>
      <c r="B169" s="20" t="s">
        <v>172</v>
      </c>
      <c r="C169" s="70">
        <v>202.27500000000001</v>
      </c>
    </row>
    <row r="170" spans="1:3" s="9" customFormat="1" ht="15.75" x14ac:dyDescent="0.25">
      <c r="A170" s="31"/>
      <c r="B170" s="20" t="s">
        <v>173</v>
      </c>
      <c r="C170" s="70">
        <v>73.11</v>
      </c>
    </row>
    <row r="171" spans="1:3" s="9" customFormat="1" ht="15.75" x14ac:dyDescent="0.25">
      <c r="A171" s="31"/>
      <c r="B171" s="20" t="s">
        <v>174</v>
      </c>
      <c r="C171" s="70">
        <v>73.11</v>
      </c>
    </row>
    <row r="172" spans="1:3" s="9" customFormat="1" ht="15.75" x14ac:dyDescent="0.25">
      <c r="A172" s="31"/>
      <c r="B172" s="20" t="s">
        <v>175</v>
      </c>
      <c r="C172" s="70">
        <v>146.22</v>
      </c>
    </row>
    <row r="173" spans="1:3" s="9" customFormat="1" ht="15.75" x14ac:dyDescent="0.25">
      <c r="A173" s="31"/>
      <c r="B173" s="20" t="s">
        <v>176</v>
      </c>
      <c r="C173" s="70">
        <v>802.44</v>
      </c>
    </row>
    <row r="174" spans="1:3" s="9" customFormat="1" ht="15.75" x14ac:dyDescent="0.25">
      <c r="A174" s="31"/>
      <c r="B174" s="20" t="s">
        <v>177</v>
      </c>
      <c r="C174" s="70">
        <v>2719.68</v>
      </c>
    </row>
    <row r="175" spans="1:3" s="9" customFormat="1" ht="15.75" x14ac:dyDescent="0.25">
      <c r="A175" s="31"/>
      <c r="B175" s="20" t="s">
        <v>178</v>
      </c>
      <c r="C175" s="70">
        <v>167.17</v>
      </c>
    </row>
    <row r="176" spans="1:3" s="9" customFormat="1" ht="31.5" x14ac:dyDescent="0.25">
      <c r="A176" s="31"/>
      <c r="B176" s="20" t="s">
        <v>179</v>
      </c>
      <c r="C176" s="70">
        <v>1194.74</v>
      </c>
    </row>
    <row r="177" spans="1:3" s="9" customFormat="1" ht="29.25" customHeight="1" x14ac:dyDescent="0.25">
      <c r="A177" s="31"/>
      <c r="B177" s="20" t="s">
        <v>180</v>
      </c>
      <c r="C177" s="70">
        <v>5123.9399999999996</v>
      </c>
    </row>
    <row r="178" spans="1:3" s="9" customFormat="1" ht="15.75" x14ac:dyDescent="0.25">
      <c r="A178" s="31"/>
      <c r="B178" s="20" t="s">
        <v>181</v>
      </c>
      <c r="C178" s="70">
        <v>0</v>
      </c>
    </row>
    <row r="179" spans="1:3" s="9" customFormat="1" ht="31.5" x14ac:dyDescent="0.25">
      <c r="A179" s="31"/>
      <c r="B179" s="20" t="s">
        <v>182</v>
      </c>
      <c r="C179" s="70">
        <v>0</v>
      </c>
    </row>
    <row r="180" spans="1:3" s="9" customFormat="1" ht="15.75" x14ac:dyDescent="0.25">
      <c r="A180" s="31"/>
      <c r="B180" s="20" t="s">
        <v>183</v>
      </c>
      <c r="C180" s="70">
        <v>2156.4</v>
      </c>
    </row>
    <row r="181" spans="1:3" s="9" customFormat="1" ht="15.75" x14ac:dyDescent="0.25">
      <c r="A181" s="31"/>
      <c r="B181" s="20" t="s">
        <v>184</v>
      </c>
      <c r="C181" s="70">
        <v>824.34</v>
      </c>
    </row>
    <row r="182" spans="1:3" s="9" customFormat="1" ht="47.25" x14ac:dyDescent="0.25">
      <c r="A182" s="31"/>
      <c r="B182" s="20" t="s">
        <v>185</v>
      </c>
      <c r="C182" s="70">
        <v>6159.1200000000008</v>
      </c>
    </row>
    <row r="183" spans="1:3" s="9" customFormat="1" ht="31.5" x14ac:dyDescent="0.25">
      <c r="A183" s="31"/>
      <c r="B183" s="20" t="s">
        <v>186</v>
      </c>
      <c r="C183" s="70">
        <v>48.62</v>
      </c>
    </row>
    <row r="184" spans="1:3" s="9" customFormat="1" ht="15.75" x14ac:dyDescent="0.25">
      <c r="A184" s="31"/>
      <c r="B184" s="16" t="s">
        <v>187</v>
      </c>
      <c r="C184" s="70">
        <v>0</v>
      </c>
    </row>
    <row r="185" spans="1:3" s="9" customFormat="1" ht="31.5" x14ac:dyDescent="0.25">
      <c r="A185" s="31"/>
      <c r="B185" s="20" t="s">
        <v>188</v>
      </c>
      <c r="C185" s="70">
        <v>0</v>
      </c>
    </row>
    <row r="186" spans="1:3" s="9" customFormat="1" ht="15.75" x14ac:dyDescent="0.25">
      <c r="A186" s="31"/>
      <c r="B186" s="20" t="s">
        <v>189</v>
      </c>
      <c r="C186" s="70">
        <v>0</v>
      </c>
    </row>
    <row r="187" spans="1:3" s="9" customFormat="1" ht="15.75" x14ac:dyDescent="0.25">
      <c r="A187" s="31"/>
      <c r="B187" s="20" t="s">
        <v>190</v>
      </c>
      <c r="C187" s="70">
        <v>133.68900000000002</v>
      </c>
    </row>
    <row r="188" spans="1:3" s="9" customFormat="1" ht="15.75" x14ac:dyDescent="0.25">
      <c r="A188" s="31"/>
      <c r="B188" s="20" t="s">
        <v>191</v>
      </c>
      <c r="C188" s="70">
        <v>5785.12</v>
      </c>
    </row>
    <row r="189" spans="1:3" s="9" customFormat="1" ht="15.75" x14ac:dyDescent="0.25">
      <c r="A189" s="31"/>
      <c r="B189" s="16" t="s">
        <v>192</v>
      </c>
      <c r="C189" s="70">
        <v>236.71199999999996</v>
      </c>
    </row>
    <row r="190" spans="1:3" s="9" customFormat="1" ht="15.75" x14ac:dyDescent="0.25">
      <c r="A190" s="31"/>
      <c r="B190" s="20" t="s">
        <v>193</v>
      </c>
      <c r="C190" s="70">
        <v>3079.5600000000004</v>
      </c>
    </row>
    <row r="191" spans="1:3" s="9" customFormat="1" ht="31.5" x14ac:dyDescent="0.25">
      <c r="A191" s="31"/>
      <c r="B191" s="58" t="s">
        <v>194</v>
      </c>
      <c r="C191" s="70">
        <v>2389.48</v>
      </c>
    </row>
    <row r="192" spans="1:3" s="9" customFormat="1" ht="15.75" x14ac:dyDescent="0.25">
      <c r="A192" s="31"/>
      <c r="B192" s="20" t="s">
        <v>195</v>
      </c>
      <c r="C192" s="70">
        <v>0</v>
      </c>
    </row>
    <row r="193" spans="1:3" s="9" customFormat="1" ht="15.75" x14ac:dyDescent="0.25">
      <c r="A193" s="31"/>
      <c r="B193" s="20" t="s">
        <v>196</v>
      </c>
      <c r="C193" s="70">
        <v>0</v>
      </c>
    </row>
    <row r="194" spans="1:3" s="9" customFormat="1" ht="31.5" x14ac:dyDescent="0.25">
      <c r="A194" s="31"/>
      <c r="B194" s="20" t="s">
        <v>197</v>
      </c>
      <c r="C194" s="70">
        <v>438.56400000000002</v>
      </c>
    </row>
    <row r="195" spans="1:3" s="9" customFormat="1" ht="15.75" x14ac:dyDescent="0.25">
      <c r="A195" s="31"/>
      <c r="B195" s="20" t="s">
        <v>198</v>
      </c>
      <c r="C195" s="70">
        <v>0</v>
      </c>
    </row>
    <row r="196" spans="1:3" s="9" customFormat="1" ht="15.75" x14ac:dyDescent="0.25">
      <c r="A196" s="31"/>
      <c r="B196" s="20" t="s">
        <v>199</v>
      </c>
      <c r="C196" s="70">
        <v>0</v>
      </c>
    </row>
    <row r="197" spans="1:3" s="9" customFormat="1" ht="15.75" x14ac:dyDescent="0.25">
      <c r="A197" s="31"/>
      <c r="B197" s="20" t="s">
        <v>200</v>
      </c>
      <c r="C197" s="70">
        <v>0</v>
      </c>
    </row>
    <row r="198" spans="1:3" s="9" customFormat="1" ht="15.75" x14ac:dyDescent="0.25">
      <c r="A198" s="31"/>
      <c r="B198" s="20" t="s">
        <v>201</v>
      </c>
      <c r="C198" s="70">
        <v>0</v>
      </c>
    </row>
    <row r="199" spans="1:3" s="9" customFormat="1" ht="15.75" x14ac:dyDescent="0.25">
      <c r="A199" s="31"/>
      <c r="B199" s="20" t="s">
        <v>202</v>
      </c>
      <c r="C199" s="70">
        <v>0</v>
      </c>
    </row>
    <row r="200" spans="1:3" s="9" customFormat="1" ht="15.75" x14ac:dyDescent="0.25">
      <c r="A200" s="31"/>
      <c r="B200" s="20" t="s">
        <v>203</v>
      </c>
      <c r="C200" s="70">
        <v>334.95</v>
      </c>
    </row>
    <row r="201" spans="1:3" s="9" customFormat="1" ht="15.75" x14ac:dyDescent="0.25">
      <c r="A201" s="31"/>
      <c r="B201" s="20" t="s">
        <v>204</v>
      </c>
      <c r="C201" s="70">
        <v>245.08</v>
      </c>
    </row>
    <row r="202" spans="1:3" s="9" customFormat="1" ht="15.75" x14ac:dyDescent="0.25">
      <c r="A202" s="31"/>
      <c r="B202" s="20" t="s">
        <v>205</v>
      </c>
      <c r="C202" s="70">
        <v>91.367500000000007</v>
      </c>
    </row>
    <row r="203" spans="1:3" s="9" customFormat="1" ht="15.75" x14ac:dyDescent="0.25">
      <c r="A203" s="31"/>
      <c r="B203" s="20" t="s">
        <v>206</v>
      </c>
      <c r="C203" s="70">
        <v>679.92</v>
      </c>
    </row>
    <row r="204" spans="1:3" s="9" customFormat="1" ht="31.5" x14ac:dyDescent="0.25">
      <c r="A204" s="31"/>
      <c r="B204" s="20" t="s">
        <v>207</v>
      </c>
      <c r="C204" s="70">
        <v>0</v>
      </c>
    </row>
    <row r="205" spans="1:3" s="9" customFormat="1" ht="15.75" x14ac:dyDescent="0.25">
      <c r="A205" s="31"/>
      <c r="B205" s="20" t="s">
        <v>208</v>
      </c>
      <c r="C205" s="70">
        <v>0</v>
      </c>
    </row>
    <row r="206" spans="1:3" s="9" customFormat="1" ht="18" customHeight="1" x14ac:dyDescent="0.25">
      <c r="A206" s="31"/>
      <c r="B206" s="20" t="s">
        <v>209</v>
      </c>
      <c r="C206" s="70">
        <v>365.55</v>
      </c>
    </row>
    <row r="207" spans="1:3" s="9" customFormat="1" ht="31.5" x14ac:dyDescent="0.25">
      <c r="A207" s="31"/>
      <c r="B207" s="20" t="s">
        <v>210</v>
      </c>
      <c r="C207" s="70">
        <v>4522.518</v>
      </c>
    </row>
    <row r="208" spans="1:3" s="9" customFormat="1" ht="31.5" x14ac:dyDescent="0.25">
      <c r="A208" s="31"/>
      <c r="B208" s="19" t="s">
        <v>211</v>
      </c>
      <c r="C208" s="70">
        <v>4313.9849999999997</v>
      </c>
    </row>
    <row r="209" spans="1:3" s="9" customFormat="1" ht="31.5" x14ac:dyDescent="0.25">
      <c r="A209" s="31"/>
      <c r="B209" s="47" t="s">
        <v>212</v>
      </c>
      <c r="C209" s="70">
        <v>32404.68</v>
      </c>
    </row>
    <row r="210" spans="1:3" s="9" customFormat="1" ht="30.75" customHeight="1" x14ac:dyDescent="0.25">
      <c r="A210" s="31"/>
      <c r="B210" s="47" t="s">
        <v>213</v>
      </c>
      <c r="C210" s="70">
        <v>58917.600000000006</v>
      </c>
    </row>
    <row r="211" spans="1:3" s="9" customFormat="1" ht="16.5" customHeight="1" x14ac:dyDescent="0.25">
      <c r="A211" s="31"/>
      <c r="B211" s="19" t="s">
        <v>214</v>
      </c>
      <c r="C211" s="70">
        <v>1792.1100000000001</v>
      </c>
    </row>
    <row r="212" spans="1:3" s="9" customFormat="1" ht="15.75" x14ac:dyDescent="0.25">
      <c r="A212" s="31"/>
      <c r="B212" s="20" t="s">
        <v>215</v>
      </c>
      <c r="C212" s="70">
        <v>877.31999999999994</v>
      </c>
    </row>
    <row r="213" spans="1:3" s="9" customFormat="1" ht="15.75" x14ac:dyDescent="0.25">
      <c r="A213" s="31"/>
      <c r="B213" s="20" t="s">
        <v>216</v>
      </c>
      <c r="C213" s="70">
        <v>73.11</v>
      </c>
    </row>
    <row r="214" spans="1:3" s="9" customFormat="1" ht="15.75" x14ac:dyDescent="0.25">
      <c r="A214" s="59"/>
      <c r="B214" s="58" t="s">
        <v>217</v>
      </c>
      <c r="C214" s="70">
        <v>0</v>
      </c>
    </row>
    <row r="215" spans="1:3" s="9" customFormat="1" ht="15.75" x14ac:dyDescent="0.25">
      <c r="A215" s="59"/>
      <c r="B215" s="58" t="s">
        <v>218</v>
      </c>
      <c r="C215" s="70">
        <v>0</v>
      </c>
    </row>
    <row r="216" spans="1:3" s="9" customFormat="1" ht="15.75" x14ac:dyDescent="0.25">
      <c r="A216" s="59"/>
      <c r="B216" s="58" t="s">
        <v>219</v>
      </c>
      <c r="C216" s="70">
        <v>73.11</v>
      </c>
    </row>
    <row r="217" spans="1:3" s="9" customFormat="1" ht="31.5" x14ac:dyDescent="0.25">
      <c r="A217" s="59"/>
      <c r="B217" s="58" t="s">
        <v>220</v>
      </c>
      <c r="C217" s="70">
        <v>1213.6500000000001</v>
      </c>
    </row>
    <row r="218" spans="1:3" s="9" customFormat="1" ht="31.5" x14ac:dyDescent="0.25">
      <c r="A218" s="59"/>
      <c r="B218" s="58" t="s">
        <v>221</v>
      </c>
      <c r="C218" s="70">
        <v>1631.35</v>
      </c>
    </row>
    <row r="219" spans="1:3" s="9" customFormat="1" ht="31.5" x14ac:dyDescent="0.25">
      <c r="A219" s="59"/>
      <c r="B219" s="58" t="s">
        <v>222</v>
      </c>
      <c r="C219" s="70">
        <v>639.24</v>
      </c>
    </row>
    <row r="220" spans="1:3" s="9" customFormat="1" ht="15.75" x14ac:dyDescent="0.25">
      <c r="A220" s="31"/>
      <c r="B220" s="20" t="s">
        <v>223</v>
      </c>
      <c r="C220" s="70">
        <v>0</v>
      </c>
    </row>
    <row r="221" spans="1:3" s="9" customFormat="1" ht="31.5" x14ac:dyDescent="0.25">
      <c r="A221" s="31"/>
      <c r="B221" s="20" t="s">
        <v>224</v>
      </c>
      <c r="C221" s="70">
        <v>0</v>
      </c>
    </row>
    <row r="222" spans="1:3" s="9" customFormat="1" ht="16.5" thickBot="1" x14ac:dyDescent="0.3">
      <c r="A222" s="34"/>
      <c r="B222" s="60" t="s">
        <v>19</v>
      </c>
      <c r="C222" s="84">
        <v>458184.30049999995</v>
      </c>
    </row>
    <row r="223" spans="1:3" s="9" customFormat="1" ht="16.5" thickBot="1" x14ac:dyDescent="0.3">
      <c r="A223" s="17" t="s">
        <v>225</v>
      </c>
      <c r="B223" s="61" t="s">
        <v>226</v>
      </c>
      <c r="C223" s="73">
        <v>0</v>
      </c>
    </row>
    <row r="224" spans="1:3" s="9" customFormat="1" ht="16.5" thickBot="1" x14ac:dyDescent="0.3">
      <c r="A224" s="24" t="s">
        <v>227</v>
      </c>
      <c r="B224" s="62" t="s">
        <v>228</v>
      </c>
      <c r="C224" s="74">
        <v>689413.19999999984</v>
      </c>
    </row>
    <row r="225" spans="1:3" s="9" customFormat="1" ht="16.5" thickBot="1" x14ac:dyDescent="0.3">
      <c r="A225" s="85"/>
      <c r="B225" s="22" t="s">
        <v>229</v>
      </c>
      <c r="C225" s="86">
        <f>C224+C222+C70+C63+C62+C61+C60+C59+C53+C49+C40+C39+C38+C30+C22+C16+C15+C14+C11</f>
        <v>4680669.4519400001</v>
      </c>
    </row>
    <row r="226" spans="1:3" ht="15.75" x14ac:dyDescent="0.25">
      <c r="A226" s="87"/>
      <c r="B226" s="88" t="s">
        <v>233</v>
      </c>
      <c r="C226" s="89">
        <v>4619377.78</v>
      </c>
    </row>
    <row r="227" spans="1:3" ht="15.75" x14ac:dyDescent="0.25">
      <c r="A227" s="87"/>
      <c r="B227" s="88" t="s">
        <v>234</v>
      </c>
      <c r="C227" s="89">
        <v>4543492.8600000003</v>
      </c>
    </row>
    <row r="228" spans="1:3" ht="15.75" x14ac:dyDescent="0.25">
      <c r="A228" s="87"/>
      <c r="B228" s="88" t="s">
        <v>235</v>
      </c>
      <c r="C228" s="89">
        <v>74496.3</v>
      </c>
    </row>
    <row r="229" spans="1:3" ht="15.75" x14ac:dyDescent="0.25">
      <c r="A229" s="87"/>
      <c r="B229" s="88" t="s">
        <v>236</v>
      </c>
      <c r="C229" s="89">
        <v>69993.22</v>
      </c>
    </row>
    <row r="230" spans="1:3" ht="15.75" x14ac:dyDescent="0.25">
      <c r="A230" s="87"/>
      <c r="B230" s="88" t="s">
        <v>238</v>
      </c>
      <c r="C230" s="89">
        <f>C229+C227-C225</f>
        <v>-67183.371939999983</v>
      </c>
    </row>
    <row r="231" spans="1:3" ht="16.5" thickBot="1" x14ac:dyDescent="0.3">
      <c r="A231" s="90"/>
      <c r="B231" s="91" t="s">
        <v>237</v>
      </c>
      <c r="C231" s="92">
        <f>C230+C4</f>
        <v>-590718.75457000069</v>
      </c>
    </row>
  </sheetData>
  <mergeCells count="3">
    <mergeCell ref="A2:C2"/>
    <mergeCell ref="A3:C3"/>
    <mergeCell ref="A1:C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2026-01-13T04:23:40Z</dcterms:created>
  <dcterms:modified xsi:type="dcterms:W3CDTF">2026-01-21T03:35:17Z</dcterms:modified>
</cp:coreProperties>
</file>