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60" yWindow="630" windowWidth="23250" windowHeight="1152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37" i="1" l="1"/>
  <c r="F138" i="1" s="1"/>
  <c r="D131" i="1"/>
  <c r="D130" i="1"/>
  <c r="D123" i="1"/>
  <c r="D108" i="1"/>
  <c r="D105" i="1"/>
  <c r="D102" i="1"/>
  <c r="D101" i="1"/>
  <c r="D100" i="1"/>
  <c r="C100" i="1"/>
  <c r="D99" i="1"/>
  <c r="C99" i="1"/>
  <c r="D98" i="1"/>
  <c r="D97" i="1"/>
  <c r="D95" i="1"/>
  <c r="C95" i="1"/>
  <c r="D94" i="1"/>
  <c r="D93" i="1"/>
  <c r="C93" i="1"/>
  <c r="D92" i="1"/>
  <c r="D90" i="1"/>
  <c r="D89" i="1"/>
  <c r="D88" i="1"/>
  <c r="C88" i="1"/>
  <c r="C89" i="1"/>
  <c r="C90" i="1"/>
  <c r="D87" i="1"/>
  <c r="D84" i="1"/>
  <c r="D83" i="1"/>
  <c r="D82" i="1"/>
  <c r="D81" i="1"/>
  <c r="D80" i="1"/>
  <c r="D79" i="1"/>
  <c r="D76" i="1"/>
  <c r="C76" i="1"/>
  <c r="D75" i="1"/>
  <c r="C75" i="1"/>
  <c r="D74" i="1"/>
  <c r="D73" i="1"/>
  <c r="D70" i="1"/>
  <c r="D68" i="1"/>
  <c r="C68" i="1"/>
  <c r="D67" i="1"/>
  <c r="D66" i="1"/>
  <c r="D65" i="1"/>
  <c r="D64" i="1"/>
  <c r="D63" i="1"/>
  <c r="D62" i="1"/>
  <c r="C62" i="1"/>
  <c r="D59" i="1"/>
  <c r="D58" i="1"/>
  <c r="D57" i="1"/>
  <c r="D56" i="1"/>
  <c r="D55" i="1"/>
  <c r="D54" i="1"/>
  <c r="D53" i="1"/>
  <c r="D50" i="1"/>
  <c r="D47" i="1"/>
  <c r="D46" i="1"/>
  <c r="D45" i="1"/>
  <c r="C45" i="1"/>
  <c r="D44" i="1"/>
  <c r="C44" i="1"/>
  <c r="C46" i="1" s="1"/>
  <c r="D43" i="1"/>
  <c r="C72" i="1"/>
</calcChain>
</file>

<file path=xl/comments1.xml><?xml version="1.0" encoding="utf-8"?>
<comments xmlns="http://schemas.openxmlformats.org/spreadsheetml/2006/main">
  <authors>
    <author>NAV</author>
  </authors>
  <commentList>
    <comment ref="B47" authorId="0">
      <text>
        <r>
          <rPr>
            <sz val="9"/>
            <color indexed="81"/>
            <rFont val="Tahoma"/>
            <family val="2"/>
            <charset val="204"/>
          </rPr>
          <t xml:space="preserve">Протирка стен, дверей, плафонов, оконных решеток, отопит.приборов, чердачных лестниц, шкафов для эл.счетчиков, почтовых ящиков
</t>
        </r>
      </text>
    </comment>
    <comment ref="B83" authorId="0">
      <text>
        <r>
          <rPr>
            <b/>
            <sz val="9"/>
            <color indexed="81"/>
            <rFont val="Tahoma"/>
            <family val="2"/>
            <charset val="204"/>
          </rPr>
          <t>в поъездах, подвалах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02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цена 2023 г.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<sst xmlns="http://schemas.openxmlformats.org/spreadsheetml/2006/main" count="157" uniqueCount="148">
  <si>
    <r>
      <t>Перечень, периодичность работ, размер финансирования и размер платы за жилое помещение на ____</t>
    </r>
    <r>
      <rPr>
        <b/>
        <u/>
        <sz val="10"/>
        <rFont val="Times New Roman"/>
        <family val="1"/>
        <charset val="204"/>
      </rPr>
      <t>2024</t>
    </r>
    <r>
      <rPr>
        <b/>
        <sz val="10"/>
        <rFont val="Times New Roman"/>
        <family val="1"/>
        <charset val="204"/>
      </rPr>
      <t>____ год по адресу:</t>
    </r>
  </si>
  <si>
    <t>Первостроителей, 5</t>
  </si>
  <si>
    <t>Натуральные показатели и технические характеристики</t>
  </si>
  <si>
    <t>Общая площать жилых помещений</t>
  </si>
  <si>
    <t>Уборочная площадь элементов л/клеток (стены, потолки, лестничные ограждения, почтовые ящики, радиаторы, подоконники)</t>
  </si>
  <si>
    <t>Уборочная площадь нижних двух этажей</t>
  </si>
  <si>
    <t>Уборочная площадь выше 2-го этажа</t>
  </si>
  <si>
    <t>Площадь окон</t>
  </si>
  <si>
    <t>Общая площадь чердака</t>
  </si>
  <si>
    <t>Уборочная площадь чердаков</t>
  </si>
  <si>
    <t>Общая площадь подвала</t>
  </si>
  <si>
    <t>Уборочная площадь подвала</t>
  </si>
  <si>
    <t>Общая площадь кровли</t>
  </si>
  <si>
    <t>Убираемая площадь кровли</t>
  </si>
  <si>
    <t>Общая площадь твердого покрытия</t>
  </si>
  <si>
    <t>пешеходные дорожки</t>
  </si>
  <si>
    <t>проезды</t>
  </si>
  <si>
    <t>бордюр</t>
  </si>
  <si>
    <t>отмостка                                                                        отмостка с дворового фасада -</t>
  </si>
  <si>
    <t>крыльца</t>
  </si>
  <si>
    <t>площадки у подъезда</t>
  </si>
  <si>
    <t>Площадь проездов (механизированная уборка)</t>
  </si>
  <si>
    <t>Общая площадь газонов</t>
  </si>
  <si>
    <t>уборочная площадь газонов</t>
  </si>
  <si>
    <t>клумбы, деревья, кусты</t>
  </si>
  <si>
    <t>Количество урн</t>
  </si>
  <si>
    <t>Количество общедомовых приборов учета тепла</t>
  </si>
  <si>
    <t>Количество общедомовых приборов учета воды</t>
  </si>
  <si>
    <t>Количество общедомовых приборов учета электроэнергии</t>
  </si>
  <si>
    <t>Объм здания</t>
  </si>
  <si>
    <t>Количество лифтов</t>
  </si>
  <si>
    <t>Количество мусоропроводов</t>
  </si>
  <si>
    <t>Площадь мусороприемных камер</t>
  </si>
  <si>
    <t>Длина трубопровода ЦО</t>
  </si>
  <si>
    <t>Численность проживающих людей</t>
  </si>
  <si>
    <t xml:space="preserve"> Содержание помещений общего пользования</t>
  </si>
  <si>
    <t>Влажное подметание лестничных площадок и марш. нижних 2ух эт.</t>
  </si>
  <si>
    <t>Влажное подметание лестничных площадок и маршей выше 2ого эт.</t>
  </si>
  <si>
    <t>Мытье лестничных площадок и маршей  нижних 2ух этажей</t>
  </si>
  <si>
    <t>Мытье лестничных площадок и маршей  выше 2ого эт.</t>
  </si>
  <si>
    <t xml:space="preserve">Влажная протирка поверхностей конструкций лестничной клетки </t>
  </si>
  <si>
    <t>ИТОГО</t>
  </si>
  <si>
    <t>2</t>
  </si>
  <si>
    <t>Содержание чердака, подвала, кровли</t>
  </si>
  <si>
    <t xml:space="preserve">Удаление с крыш снега и наледи (сбивание сосулей) </t>
  </si>
  <si>
    <t>3</t>
  </si>
  <si>
    <t>Уборка придомовой территории в летний период</t>
  </si>
  <si>
    <t xml:space="preserve">Подметание пешеходных дорожек, крылец, площадок подъездных, бардюр в летний период </t>
  </si>
  <si>
    <t xml:space="preserve">Уборка листьев и сучьев с газонов в летний период </t>
  </si>
  <si>
    <t xml:space="preserve">Уборка случайного мусора с газонов в летний период </t>
  </si>
  <si>
    <t>Уборка контейнерной площадки в летний период</t>
  </si>
  <si>
    <t>Уборка территории после кошения</t>
  </si>
  <si>
    <t>Сгребание травы с газона после кошения</t>
  </si>
  <si>
    <t>Очистка урн в летний период</t>
  </si>
  <si>
    <t>4</t>
  </si>
  <si>
    <t>Уборка придомовой территории в зимний период</t>
  </si>
  <si>
    <t>Уборка контейнерной площадки в зимний период</t>
  </si>
  <si>
    <t>Подметание снега толщиной при снегопаде более 2 см пешеходных дорожек,крылец,бордюр, площадок, отмостки</t>
  </si>
  <si>
    <t xml:space="preserve">Подметание снега толщиной без снегопада до 2 см пешеходных дорожек, крылец, бордюр, площадок </t>
  </si>
  <si>
    <t>Сдвижка и подметание территории в зимний период. Механизированная уборка проезда.</t>
  </si>
  <si>
    <t xml:space="preserve">Посыпка пешеходных дорожек и проездов противогололедным материалом шириной 0,5 м </t>
  </si>
  <si>
    <t xml:space="preserve">Очистка пешеходных дорожек и проездов от наледи и льда шириной 0,5 м </t>
  </si>
  <si>
    <t>Очистка урн в зимний период</t>
  </si>
  <si>
    <t>5</t>
  </si>
  <si>
    <t>Кошение газонов</t>
  </si>
  <si>
    <t>7</t>
  </si>
  <si>
    <t>Ремонт, регулировка, промывка, испытание, консервация, расконсервация системы отопления</t>
  </si>
  <si>
    <t>осмотр системы ЦО</t>
  </si>
  <si>
    <t>промывка трубопроводов системы отопления</t>
  </si>
  <si>
    <t>испытание трубопроводов систем отопления ЦО</t>
  </si>
  <si>
    <t>консервация и расконсервация ЦО</t>
  </si>
  <si>
    <t>регулировка и наладка системы ЦО</t>
  </si>
  <si>
    <t>8</t>
  </si>
  <si>
    <t xml:space="preserve"> Подготовка многоквартирного дома к сезонной эксплуатации</t>
  </si>
  <si>
    <t>Ремонт просевшей отмостки</t>
  </si>
  <si>
    <t>Проверка состояния и ремонт продухов в цоколях здания</t>
  </si>
  <si>
    <t>Замена разбитых стекол окон и дверей в помещениях общего пользования</t>
  </si>
  <si>
    <t>Ремонт и укрепление входных дверей</t>
  </si>
  <si>
    <t>Замена ламп освещения в местах общего пользования</t>
  </si>
  <si>
    <t xml:space="preserve">Замена ламп освещения внутриквартального </t>
  </si>
  <si>
    <t xml:space="preserve">ИТОГО </t>
  </si>
  <si>
    <t>9</t>
  </si>
  <si>
    <t xml:space="preserve"> Проведение технических осмотров и мелкий ремонт</t>
  </si>
  <si>
    <t>Проведение технических осмотров и устранение неисправностей конструктивных элементов</t>
  </si>
  <si>
    <t>Проведение тех. осмотров и устранение неначительных неисправностей систем электроснабжения</t>
  </si>
  <si>
    <t>Проведение технических осмотров и устранение незначительных неисправностей систем ВиК</t>
  </si>
  <si>
    <t>Проведение технических осмотров и устранение незначительных неисправностей систем отопления</t>
  </si>
  <si>
    <t>10</t>
  </si>
  <si>
    <t>Аварийное обслуживание внутридомового инжен. сантехнич. и эл. технического оборудования</t>
  </si>
  <si>
    <t>11</t>
  </si>
  <si>
    <t>Диспетчерское обслуживание</t>
  </si>
  <si>
    <t>12</t>
  </si>
  <si>
    <t>Дератизация подвала</t>
  </si>
  <si>
    <t>13</t>
  </si>
  <si>
    <t>Дезинсекция подвала</t>
  </si>
  <si>
    <t>14</t>
  </si>
  <si>
    <t xml:space="preserve"> Поверка и обслуживание общедомовых приборов учета</t>
  </si>
  <si>
    <t>Обслуживание общедомовых приборов учета тепла</t>
  </si>
  <si>
    <t>Обслуживание общедомовых приборов учета воды</t>
  </si>
  <si>
    <t xml:space="preserve">Снятие показаний, обработка информации, занесение в компьютер, передпча данных в ресурсоснабжающую организацию (вода) </t>
  </si>
  <si>
    <t xml:space="preserve">Снятие показаний, обработка информации, занесение в компьютер, передпча данных в ресурсоснабжающую организацию (тепло) </t>
  </si>
  <si>
    <t xml:space="preserve">Снятие показаний, обработка информации, занесение в компьютер, передпча данных в ресурсоснабжающую организацию (электроэнергия) </t>
  </si>
  <si>
    <t>Поверка общедомового счетчика тепла</t>
  </si>
  <si>
    <t>15</t>
  </si>
  <si>
    <t xml:space="preserve"> Текущий ремонт (непредвиденные работы)</t>
  </si>
  <si>
    <t>Текущий ремонт электрооборудования</t>
  </si>
  <si>
    <t>замена энергосберегающего светильника СА 19</t>
  </si>
  <si>
    <t>восстановление освещения МОП - замена светильника СА-18</t>
  </si>
  <si>
    <t>Текущий ремонт систем ВиК</t>
  </si>
  <si>
    <t>устранение засора канализационного коллектора Ду 100мм</t>
  </si>
  <si>
    <t>устранение засора канализационного выпуска Ду 100мм</t>
  </si>
  <si>
    <t>замена запорной арматуры задвижки FIV в ИТП</t>
  </si>
  <si>
    <t>герметизация раструба стояка канализации Ду 100 мм (кв.№11) санитарным герметиком</t>
  </si>
  <si>
    <t>замена участка стояка канализации Ду 100мм (кв.№11):</t>
  </si>
  <si>
    <t>а</t>
  </si>
  <si>
    <t>смена участка канализационной трубы Ду 110 мм</t>
  </si>
  <si>
    <t>б</t>
  </si>
  <si>
    <t>смена компенсационного патрубка Ду 110 мм</t>
  </si>
  <si>
    <t>в</t>
  </si>
  <si>
    <t>устройство канализационного перехода на чугун Ду 110*124+манжета</t>
  </si>
  <si>
    <t>г</t>
  </si>
  <si>
    <t>устройство переходной манжеты 110*123</t>
  </si>
  <si>
    <t>д</t>
  </si>
  <si>
    <t>уплотнение соединений силиконовым герметиком</t>
  </si>
  <si>
    <t>е</t>
  </si>
  <si>
    <t>сварочные работы</t>
  </si>
  <si>
    <t>Текущий ремонт систем конструктивных элементов</t>
  </si>
  <si>
    <t>повторное закрытие продухов</t>
  </si>
  <si>
    <t>ремонт кровли после урагана по смете</t>
  </si>
  <si>
    <t>демонтаж,монтаж дверного блока с перенавеской дверного полотна, заменой дверной коробки и установки наличников во 2 подъезде</t>
  </si>
  <si>
    <t>установка почтовых ящиков</t>
  </si>
  <si>
    <t>дополнительная уборка снега трактором</t>
  </si>
  <si>
    <t>17</t>
  </si>
  <si>
    <t>Содержание антенн и запирающих устройств</t>
  </si>
  <si>
    <t>16</t>
  </si>
  <si>
    <t>Управление многоквартирным домом</t>
  </si>
  <si>
    <t xml:space="preserve">Отчет за 2025 г </t>
  </si>
  <si>
    <t>по управлению и обслуживанию</t>
  </si>
  <si>
    <t>Результат на 01.01.2025 ("+"- экономия, "-" - перерасход)</t>
  </si>
  <si>
    <t>МКД по ул. Первостроителей 5</t>
  </si>
  <si>
    <t>ремонт  оборудования в ИТП  со сменой паронитовой прокладки</t>
  </si>
  <si>
    <t xml:space="preserve">Сумма затрат по дому </t>
  </si>
  <si>
    <t xml:space="preserve">Итого начислено населению </t>
  </si>
  <si>
    <t xml:space="preserve">Итого оплачено населением </t>
  </si>
  <si>
    <t>Результат за 2025 год "+" - экономия "-" - перерасход</t>
  </si>
  <si>
    <t>Результат накоплением "+" - экономия "-" - перерасход</t>
  </si>
  <si>
    <t>Дополнительные средства населения (предъявлено)</t>
  </si>
  <si>
    <t>Дополнительные средства населения (собрано)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</si>
</sst>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0.0"/>
    <numFmt numFmtId="165" formatCode="_-* #,##0\ _₽_-;\-* #,##0\ _₽_-;_-* &quot;-&quot;??\ _₽_-;_-@_-"/>
    <numFmt numFmtId="166" formatCode="_-* #,##0.0\ _₽_-;\-* #,##0.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2" fillId="0" borderId="0"/>
    <xf numFmtId="43" fontId="1" fillId="0" borderId="0" applyFont="0" applyFill="0" applyBorder="0" applyAlignment="0" applyProtection="0"/>
  </cellStyleXfs>
  <cellXfs count="154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0" fillId="0" borderId="1" xfId="0" applyBorder="1"/>
    <xf numFmtId="0" fontId="7" fillId="0" borderId="1" xfId="0" applyFont="1" applyBorder="1"/>
    <xf numFmtId="0" fontId="7" fillId="0" borderId="2" xfId="0" applyFont="1" applyBorder="1" applyAlignment="1"/>
    <xf numFmtId="0" fontId="8" fillId="0" borderId="2" xfId="0" applyFont="1" applyBorder="1" applyAlignment="1">
      <alignment horizontal="left" wrapText="1"/>
    </xf>
    <xf numFmtId="0" fontId="9" fillId="0" borderId="1" xfId="0" applyFont="1" applyBorder="1"/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4" fillId="0" borderId="0" xfId="0" applyFont="1" applyBorder="1"/>
    <xf numFmtId="0" fontId="9" fillId="0" borderId="3" xfId="0" applyFont="1" applyFill="1" applyBorder="1" applyAlignment="1">
      <alignment horizontal="center" wrapText="1"/>
    </xf>
    <xf numFmtId="0" fontId="14" fillId="0" borderId="4" xfId="0" applyFont="1" applyFill="1" applyBorder="1" applyAlignment="1">
      <alignment wrapText="1"/>
    </xf>
    <xf numFmtId="0" fontId="15" fillId="0" borderId="5" xfId="0" applyFont="1" applyBorder="1"/>
    <xf numFmtId="4" fontId="13" fillId="0" borderId="5" xfId="0" applyNumberFormat="1" applyFont="1" applyBorder="1"/>
    <xf numFmtId="0" fontId="13" fillId="0" borderId="3" xfId="0" applyFont="1" applyBorder="1" applyAlignment="1">
      <alignment horizontal="center" wrapText="1"/>
    </xf>
    <xf numFmtId="0" fontId="13" fillId="0" borderId="4" xfId="0" applyFont="1" applyBorder="1" applyAlignment="1">
      <alignment horizontal="left" wrapText="1"/>
    </xf>
    <xf numFmtId="0" fontId="13" fillId="0" borderId="6" xfId="0" applyFont="1" applyBorder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16" fillId="0" borderId="0" xfId="0" applyFont="1"/>
    <xf numFmtId="16" fontId="13" fillId="0" borderId="8" xfId="0" applyNumberFormat="1" applyFont="1" applyBorder="1" applyAlignment="1">
      <alignment wrapText="1"/>
    </xf>
    <xf numFmtId="0" fontId="9" fillId="0" borderId="9" xfId="0" applyFont="1" applyBorder="1" applyAlignment="1">
      <alignment wrapText="1"/>
    </xf>
    <xf numFmtId="166" fontId="9" fillId="0" borderId="10" xfId="2" applyNumberFormat="1" applyFont="1" applyBorder="1" applyAlignment="1">
      <alignment horizontal="center"/>
    </xf>
    <xf numFmtId="0" fontId="9" fillId="0" borderId="11" xfId="0" applyFont="1" applyBorder="1" applyAlignment="1">
      <alignment horizontal="right" wrapText="1"/>
    </xf>
    <xf numFmtId="0" fontId="9" fillId="0" borderId="9" xfId="0" applyFont="1" applyBorder="1" applyAlignment="1">
      <alignment horizontal="right" wrapText="1"/>
    </xf>
    <xf numFmtId="49" fontId="13" fillId="0" borderId="12" xfId="0" applyNumberFormat="1" applyFont="1" applyBorder="1" applyAlignment="1"/>
    <xf numFmtId="0" fontId="9" fillId="0" borderId="1" xfId="0" applyFont="1" applyBorder="1" applyAlignment="1">
      <alignment wrapText="1"/>
    </xf>
    <xf numFmtId="166" fontId="9" fillId="0" borderId="12" xfId="2" applyNumberFormat="1" applyFont="1" applyBorder="1" applyAlignment="1">
      <alignment horizontal="center"/>
    </xf>
    <xf numFmtId="0" fontId="9" fillId="0" borderId="1" xfId="0" applyFont="1" applyFill="1" applyBorder="1" applyAlignment="1">
      <alignment horizontal="right"/>
    </xf>
    <xf numFmtId="2" fontId="9" fillId="0" borderId="1" xfId="0" applyNumberFormat="1" applyFont="1" applyFill="1" applyBorder="1" applyAlignment="1">
      <alignment horizontal="right"/>
    </xf>
    <xf numFmtId="49" fontId="13" fillId="0" borderId="8" xfId="0" applyNumberFormat="1" applyFont="1" applyBorder="1" applyAlignment="1"/>
    <xf numFmtId="166" fontId="9" fillId="0" borderId="8" xfId="2" applyNumberFormat="1" applyFont="1" applyBorder="1" applyAlignment="1">
      <alignment horizontal="center"/>
    </xf>
    <xf numFmtId="0" fontId="9" fillId="0" borderId="9" xfId="0" applyFont="1" applyBorder="1"/>
    <xf numFmtId="49" fontId="13" fillId="0" borderId="13" xfId="0" applyNumberFormat="1" applyFont="1" applyBorder="1" applyAlignment="1"/>
    <xf numFmtId="0" fontId="9" fillId="0" borderId="14" xfId="0" applyFont="1" applyBorder="1"/>
    <xf numFmtId="166" fontId="9" fillId="0" borderId="15" xfId="2" applyNumberFormat="1" applyFont="1" applyBorder="1" applyAlignment="1">
      <alignment horizontal="center"/>
    </xf>
    <xf numFmtId="0" fontId="9" fillId="0" borderId="16" xfId="0" applyFont="1" applyBorder="1"/>
    <xf numFmtId="0" fontId="9" fillId="0" borderId="14" xfId="0" applyFont="1" applyFill="1" applyBorder="1"/>
    <xf numFmtId="49" fontId="13" fillId="0" borderId="17" xfId="0" applyNumberFormat="1" applyFont="1" applyBorder="1" applyAlignment="1">
      <alignment horizontal="center"/>
    </xf>
    <xf numFmtId="0" fontId="9" fillId="0" borderId="4" xfId="0" applyFont="1" applyBorder="1" applyAlignment="1"/>
    <xf numFmtId="166" fontId="17" fillId="0" borderId="18" xfId="2" applyNumberFormat="1" applyFont="1" applyBorder="1" applyAlignment="1">
      <alignment horizontal="center"/>
    </xf>
    <xf numFmtId="0" fontId="17" fillId="0" borderId="19" xfId="0" applyFont="1" applyBorder="1" applyAlignment="1"/>
    <xf numFmtId="0" fontId="17" fillId="0" borderId="18" xfId="0" applyFont="1" applyFill="1" applyBorder="1" applyAlignment="1"/>
    <xf numFmtId="0" fontId="9" fillId="0" borderId="14" xfId="0" applyFont="1" applyBorder="1" applyAlignment="1">
      <alignment wrapText="1"/>
    </xf>
    <xf numFmtId="166" fontId="9" fillId="0" borderId="14" xfId="2" applyNumberFormat="1" applyFont="1" applyBorder="1" applyAlignment="1">
      <alignment horizontal="center"/>
    </xf>
    <xf numFmtId="49" fontId="13" fillId="0" borderId="20" xfId="0" applyNumberFormat="1" applyFont="1" applyBorder="1" applyAlignment="1"/>
    <xf numFmtId="49" fontId="13" fillId="0" borderId="3" xfId="0" applyNumberFormat="1" applyFont="1" applyBorder="1" applyAlignment="1">
      <alignment horizontal="center"/>
    </xf>
    <xf numFmtId="0" fontId="13" fillId="0" borderId="4" xfId="0" applyFont="1" applyBorder="1" applyAlignment="1"/>
    <xf numFmtId="0" fontId="15" fillId="0" borderId="18" xfId="0" applyFont="1" applyBorder="1" applyAlignment="1"/>
    <xf numFmtId="43" fontId="9" fillId="0" borderId="9" xfId="2" applyFont="1" applyBorder="1"/>
    <xf numFmtId="2" fontId="9" fillId="0" borderId="9" xfId="0" applyNumberFormat="1" applyFont="1" applyBorder="1"/>
    <xf numFmtId="43" fontId="9" fillId="0" borderId="1" xfId="2" applyFont="1" applyBorder="1"/>
    <xf numFmtId="2" fontId="9" fillId="0" borderId="1" xfId="0" applyNumberFormat="1" applyFont="1" applyBorder="1"/>
    <xf numFmtId="2" fontId="9" fillId="0" borderId="1" xfId="0" applyNumberFormat="1" applyFont="1" applyFill="1" applyBorder="1"/>
    <xf numFmtId="43" fontId="9" fillId="0" borderId="14" xfId="2" applyFont="1" applyBorder="1"/>
    <xf numFmtId="2" fontId="9" fillId="0" borderId="14" xfId="0" applyNumberFormat="1" applyFont="1" applyBorder="1"/>
    <xf numFmtId="165" fontId="9" fillId="0" borderId="1" xfId="0" applyNumberFormat="1" applyFont="1" applyBorder="1"/>
    <xf numFmtId="0" fontId="9" fillId="0" borderId="21" xfId="0" applyFont="1" applyBorder="1"/>
    <xf numFmtId="43" fontId="9" fillId="0" borderId="21" xfId="2" applyFont="1" applyBorder="1"/>
    <xf numFmtId="43" fontId="15" fillId="0" borderId="18" xfId="2" applyFont="1" applyBorder="1" applyAlignment="1"/>
    <xf numFmtId="49" fontId="13" fillId="0" borderId="8" xfId="0" applyNumberFormat="1" applyFont="1" applyBorder="1" applyAlignment="1">
      <alignment horizontal="center"/>
    </xf>
    <xf numFmtId="49" fontId="13" fillId="0" borderId="12" xfId="0" applyNumberFormat="1" applyFont="1" applyBorder="1" applyAlignment="1">
      <alignment horizontal="center"/>
    </xf>
    <xf numFmtId="49" fontId="13" fillId="0" borderId="13" xfId="0" applyNumberFormat="1" applyFont="1" applyBorder="1" applyAlignment="1">
      <alignment horizontal="center"/>
    </xf>
    <xf numFmtId="0" fontId="13" fillId="0" borderId="22" xfId="0" applyFont="1" applyBorder="1"/>
    <xf numFmtId="43" fontId="9" fillId="0" borderId="22" xfId="2" applyFont="1" applyBorder="1"/>
    <xf numFmtId="0" fontId="9" fillId="0" borderId="22" xfId="0" applyFont="1" applyBorder="1" applyAlignment="1">
      <alignment horizontal="right" wrapText="1"/>
    </xf>
    <xf numFmtId="2" fontId="9" fillId="0" borderId="22" xfId="0" applyNumberFormat="1" applyFont="1" applyFill="1" applyBorder="1"/>
    <xf numFmtId="0" fontId="13" fillId="0" borderId="18" xfId="0" applyFont="1" applyBorder="1" applyAlignment="1"/>
    <xf numFmtId="49" fontId="13" fillId="0" borderId="10" xfId="0" applyNumberFormat="1" applyFont="1" applyBorder="1" applyAlignment="1">
      <alignment horizontal="center"/>
    </xf>
    <xf numFmtId="0" fontId="9" fillId="0" borderId="11" xfId="0" applyFont="1" applyBorder="1" applyAlignment="1"/>
    <xf numFmtId="43" fontId="9" fillId="0" borderId="23" xfId="0" applyNumberFormat="1" applyFont="1" applyBorder="1" applyAlignment="1">
      <alignment horizontal="right" wrapText="1"/>
    </xf>
    <xf numFmtId="0" fontId="17" fillId="0" borderId="0" xfId="0" applyFont="1"/>
    <xf numFmtId="0" fontId="9" fillId="0" borderId="11" xfId="0" applyFont="1" applyBorder="1"/>
    <xf numFmtId="166" fontId="9" fillId="0" borderId="9" xfId="2" applyNumberFormat="1" applyFont="1" applyBorder="1"/>
    <xf numFmtId="166" fontId="9" fillId="0" borderId="1" xfId="2" applyNumberFormat="1" applyFont="1" applyBorder="1"/>
    <xf numFmtId="49" fontId="13" fillId="0" borderId="15" xfId="0" applyNumberFormat="1" applyFont="1" applyBorder="1" applyAlignment="1">
      <alignment horizontal="center"/>
    </xf>
    <xf numFmtId="166" fontId="9" fillId="0" borderId="16" xfId="2" applyNumberFormat="1" applyFont="1" applyBorder="1"/>
    <xf numFmtId="166" fontId="13" fillId="0" borderId="18" xfId="2" applyNumberFormat="1" applyFont="1" applyBorder="1" applyAlignment="1"/>
    <xf numFmtId="0" fontId="13" fillId="0" borderId="18" xfId="0" applyFont="1" applyFill="1" applyBorder="1" applyAlignment="1"/>
    <xf numFmtId="166" fontId="9" fillId="0" borderId="11" xfId="2" applyNumberFormat="1" applyFont="1" applyBorder="1"/>
    <xf numFmtId="166" fontId="9" fillId="0" borderId="14" xfId="2" applyNumberFormat="1" applyFont="1" applyBorder="1"/>
    <xf numFmtId="0" fontId="9" fillId="0" borderId="16" xfId="0" applyFont="1" applyFill="1" applyBorder="1"/>
    <xf numFmtId="0" fontId="13" fillId="0" borderId="22" xfId="0" applyFont="1" applyBorder="1" applyAlignment="1">
      <alignment wrapText="1"/>
    </xf>
    <xf numFmtId="166" fontId="9" fillId="0" borderId="22" xfId="2" applyNumberFormat="1" applyFont="1" applyBorder="1"/>
    <xf numFmtId="0" fontId="9" fillId="0" borderId="22" xfId="0" applyFont="1" applyBorder="1"/>
    <xf numFmtId="49" fontId="13" fillId="0" borderId="24" xfId="0" applyNumberFormat="1" applyFont="1" applyBorder="1" applyAlignment="1">
      <alignment horizontal="center"/>
    </xf>
    <xf numFmtId="0" fontId="13" fillId="0" borderId="21" xfId="0" applyFont="1" applyBorder="1"/>
    <xf numFmtId="166" fontId="9" fillId="0" borderId="21" xfId="2" applyNumberFormat="1" applyFont="1" applyBorder="1"/>
    <xf numFmtId="0" fontId="9" fillId="0" borderId="21" xfId="0" applyFont="1" applyBorder="1" applyAlignment="1">
      <alignment horizontal="right" wrapText="1"/>
    </xf>
    <xf numFmtId="2" fontId="9" fillId="0" borderId="22" xfId="0" applyNumberFormat="1" applyFont="1" applyBorder="1"/>
    <xf numFmtId="49" fontId="13" fillId="0" borderId="25" xfId="0" applyNumberFormat="1" applyFont="1" applyBorder="1" applyAlignment="1">
      <alignment horizontal="center"/>
    </xf>
    <xf numFmtId="0" fontId="13" fillId="0" borderId="26" xfId="0" applyFont="1" applyBorder="1"/>
    <xf numFmtId="166" fontId="9" fillId="0" borderId="26" xfId="2" applyNumberFormat="1" applyFont="1" applyBorder="1"/>
    <xf numFmtId="2" fontId="9" fillId="0" borderId="26" xfId="0" applyNumberFormat="1" applyFont="1" applyBorder="1"/>
    <xf numFmtId="164" fontId="9" fillId="0" borderId="14" xfId="0" applyNumberFormat="1" applyFont="1" applyBorder="1" applyAlignment="1">
      <alignment horizontal="right"/>
    </xf>
    <xf numFmtId="49" fontId="13" fillId="0" borderId="27" xfId="0" applyNumberFormat="1" applyFont="1" applyBorder="1" applyAlignment="1">
      <alignment horizontal="center"/>
    </xf>
    <xf numFmtId="49" fontId="13" fillId="0" borderId="28" xfId="0" applyNumberFormat="1" applyFont="1" applyBorder="1" applyAlignment="1">
      <alignment horizontal="center"/>
    </xf>
    <xf numFmtId="0" fontId="9" fillId="0" borderId="1" xfId="0" applyFont="1" applyBorder="1" applyAlignment="1">
      <alignment vertical="top" wrapText="1"/>
    </xf>
    <xf numFmtId="0" fontId="13" fillId="0" borderId="1" xfId="0" applyFont="1" applyBorder="1"/>
    <xf numFmtId="49" fontId="9" fillId="0" borderId="28" xfId="0" applyNumberFormat="1" applyFont="1" applyBorder="1" applyAlignment="1">
      <alignment horizontal="center"/>
    </xf>
    <xf numFmtId="49" fontId="13" fillId="0" borderId="20" xfId="0" applyNumberFormat="1" applyFont="1" applyBorder="1" applyAlignment="1">
      <alignment horizontal="center"/>
    </xf>
    <xf numFmtId="0" fontId="9" fillId="0" borderId="16" xfId="0" applyFont="1" applyBorder="1" applyAlignment="1"/>
    <xf numFmtId="166" fontId="9" fillId="0" borderId="16" xfId="2" applyNumberFormat="1" applyFont="1" applyBorder="1" applyAlignment="1"/>
    <xf numFmtId="0" fontId="9" fillId="0" borderId="22" xfId="0" applyFont="1" applyBorder="1" applyAlignment="1"/>
    <xf numFmtId="166" fontId="9" fillId="0" borderId="22" xfId="2" applyNumberFormat="1" applyFont="1" applyBorder="1" applyAlignment="1"/>
    <xf numFmtId="0" fontId="9" fillId="0" borderId="29" xfId="0" applyFont="1" applyBorder="1" applyAlignment="1"/>
    <xf numFmtId="0" fontId="13" fillId="0" borderId="22" xfId="0" applyFont="1" applyBorder="1" applyAlignment="1"/>
    <xf numFmtId="2" fontId="13" fillId="0" borderId="22" xfId="0" applyNumberFormat="1" applyFont="1" applyBorder="1" applyAlignment="1"/>
    <xf numFmtId="0" fontId="13" fillId="0" borderId="3" xfId="0" applyFont="1" applyBorder="1"/>
    <xf numFmtId="43" fontId="16" fillId="0" borderId="0" xfId="0" applyNumberFormat="1" applyFont="1"/>
    <xf numFmtId="0" fontId="13" fillId="0" borderId="4" xfId="0" applyFont="1" applyBorder="1" applyAlignment="1">
      <alignment wrapText="1"/>
    </xf>
    <xf numFmtId="49" fontId="13" fillId="0" borderId="3" xfId="0" applyNumberFormat="1" applyFont="1" applyBorder="1" applyAlignment="1"/>
    <xf numFmtId="0" fontId="13" fillId="0" borderId="30" xfId="0" applyFont="1" applyBorder="1"/>
    <xf numFmtId="0" fontId="9" fillId="0" borderId="10" xfId="1" applyFont="1" applyBorder="1" applyAlignment="1">
      <alignment horizontal="center"/>
    </xf>
    <xf numFmtId="0" fontId="13" fillId="0" borderId="31" xfId="1" applyFont="1" applyBorder="1"/>
    <xf numFmtId="4" fontId="13" fillId="0" borderId="32" xfId="2" applyNumberFormat="1" applyFont="1" applyFill="1" applyBorder="1" applyAlignment="1">
      <alignment horizontal="right" vertical="center"/>
    </xf>
    <xf numFmtId="0" fontId="9" fillId="0" borderId="12" xfId="1" applyFont="1" applyBorder="1" applyAlignment="1">
      <alignment horizontal="center"/>
    </xf>
    <xf numFmtId="0" fontId="13" fillId="0" borderId="2" xfId="1" applyFont="1" applyBorder="1"/>
    <xf numFmtId="4" fontId="13" fillId="0" borderId="23" xfId="2" applyNumberFormat="1" applyFont="1" applyFill="1" applyBorder="1" applyAlignment="1">
      <alignment horizontal="right" vertical="center"/>
    </xf>
    <xf numFmtId="4" fontId="13" fillId="0" borderId="23" xfId="2" applyNumberFormat="1" applyFont="1" applyBorder="1" applyAlignment="1">
      <alignment horizontal="right" vertical="center"/>
    </xf>
    <xf numFmtId="0" fontId="9" fillId="0" borderId="15" xfId="1" applyFont="1" applyBorder="1" applyAlignment="1">
      <alignment horizontal="center"/>
    </xf>
    <xf numFmtId="0" fontId="13" fillId="0" borderId="33" xfId="1" applyFont="1" applyBorder="1"/>
    <xf numFmtId="4" fontId="13" fillId="0" borderId="34" xfId="2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right" wrapText="1"/>
    </xf>
    <xf numFmtId="0" fontId="17" fillId="0" borderId="1" xfId="0" applyFont="1" applyBorder="1"/>
    <xf numFmtId="0" fontId="4" fillId="0" borderId="6" xfId="0" applyFont="1" applyBorder="1"/>
    <xf numFmtId="0" fontId="17" fillId="0" borderId="0" xfId="0" applyFont="1" applyBorder="1"/>
    <xf numFmtId="0" fontId="4" fillId="0" borderId="19" xfId="0" applyFont="1" applyBorder="1"/>
    <xf numFmtId="2" fontId="9" fillId="0" borderId="35" xfId="0" applyNumberFormat="1" applyFont="1" applyBorder="1" applyAlignment="1">
      <alignment horizontal="right" wrapText="1"/>
    </xf>
    <xf numFmtId="2" fontId="9" fillId="0" borderId="36" xfId="0" applyNumberFormat="1" applyFont="1" applyBorder="1" applyAlignment="1">
      <alignment horizontal="right" wrapText="1"/>
    </xf>
    <xf numFmtId="2" fontId="13" fillId="0" borderId="37" xfId="0" applyNumberFormat="1" applyFont="1" applyBorder="1" applyAlignment="1">
      <alignment horizontal="right" wrapText="1"/>
    </xf>
    <xf numFmtId="2" fontId="17" fillId="0" borderId="38" xfId="0" applyNumberFormat="1" applyFont="1" applyBorder="1" applyAlignment="1">
      <alignment horizontal="right" wrapText="1"/>
    </xf>
    <xf numFmtId="2" fontId="13" fillId="0" borderId="39" xfId="0" applyNumberFormat="1" applyFont="1" applyBorder="1" applyAlignment="1">
      <alignment horizontal="right" wrapText="1"/>
    </xf>
    <xf numFmtId="2" fontId="15" fillId="0" borderId="40" xfId="0" applyNumberFormat="1" applyFont="1" applyBorder="1" applyAlignment="1"/>
    <xf numFmtId="2" fontId="13" fillId="0" borderId="41" xfId="0" applyNumberFormat="1" applyFont="1" applyBorder="1"/>
    <xf numFmtId="2" fontId="13" fillId="0" borderId="39" xfId="0" applyNumberFormat="1" applyFont="1" applyBorder="1"/>
    <xf numFmtId="2" fontId="9" fillId="0" borderId="30" xfId="0" applyNumberFormat="1" applyFont="1" applyBorder="1" applyAlignment="1">
      <alignment horizontal="right" wrapText="1"/>
    </xf>
    <xf numFmtId="2" fontId="13" fillId="0" borderId="37" xfId="0" applyNumberFormat="1" applyFont="1" applyBorder="1"/>
    <xf numFmtId="2" fontId="9" fillId="0" borderId="41" xfId="0" applyNumberFormat="1" applyFont="1" applyBorder="1" applyAlignment="1">
      <alignment horizontal="right" wrapText="1"/>
    </xf>
    <xf numFmtId="2" fontId="13" fillId="0" borderId="40" xfId="0" applyNumberFormat="1" applyFont="1" applyBorder="1" applyAlignment="1"/>
    <xf numFmtId="2" fontId="9" fillId="0" borderId="42" xfId="0" applyNumberFormat="1" applyFont="1" applyBorder="1" applyAlignment="1">
      <alignment horizontal="right" wrapText="1"/>
    </xf>
    <xf numFmtId="2" fontId="17" fillId="0" borderId="42" xfId="0" applyNumberFormat="1" applyFont="1" applyBorder="1"/>
    <xf numFmtId="2" fontId="13" fillId="0" borderId="37" xfId="0" applyNumberFormat="1" applyFont="1" applyBorder="1" applyAlignment="1"/>
    <xf numFmtId="2" fontId="9" fillId="0" borderId="43" xfId="0" applyNumberFormat="1" applyFont="1" applyBorder="1" applyAlignment="1">
      <alignment horizontal="right" wrapText="1"/>
    </xf>
    <xf numFmtId="2" fontId="13" fillId="0" borderId="43" xfId="0" applyNumberFormat="1" applyFont="1" applyBorder="1" applyAlignment="1">
      <alignment horizontal="right" wrapText="1"/>
    </xf>
    <xf numFmtId="2" fontId="13" fillId="0" borderId="32" xfId="0" applyNumberFormat="1" applyFont="1" applyBorder="1"/>
    <xf numFmtId="2" fontId="13" fillId="0" borderId="23" xfId="0" applyNumberFormat="1" applyFont="1" applyBorder="1"/>
    <xf numFmtId="2" fontId="13" fillId="0" borderId="34" xfId="0" applyNumberFormat="1" applyFont="1" applyBorder="1"/>
    <xf numFmtId="0" fontId="13" fillId="0" borderId="0" xfId="1" applyFont="1" applyBorder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38"/>
  <sheetViews>
    <sheetView tabSelected="1" topLeftCell="A37" workbookViewId="0">
      <selection activeCell="F41" sqref="F41"/>
    </sheetView>
  </sheetViews>
  <sheetFormatPr defaultColWidth="9.7109375" defaultRowHeight="11.25" x14ac:dyDescent="0.2"/>
  <cols>
    <col min="1" max="1" width="5.5703125" style="1" customWidth="1"/>
    <col min="2" max="2" width="65.42578125" style="1" customWidth="1"/>
    <col min="3" max="5" width="0" style="1" hidden="1" customWidth="1"/>
    <col min="6" max="6" width="15.28515625" style="1" customWidth="1"/>
    <col min="7" max="7" width="16.140625" style="1" bestFit="1" customWidth="1"/>
    <col min="8" max="200" width="9.7109375" style="1"/>
    <col min="201" max="201" width="5.5703125" style="1" customWidth="1"/>
    <col min="202" max="202" width="47.7109375" style="1" customWidth="1"/>
    <col min="203" max="203" width="9.7109375" style="1"/>
    <col min="204" max="204" width="8.5703125" style="1" customWidth="1"/>
    <col min="205" max="205" width="9.42578125" style="1" customWidth="1"/>
    <col min="206" max="206" width="7.28515625" style="1" customWidth="1"/>
    <col min="207" max="207" width="8.28515625" style="1" customWidth="1"/>
    <col min="208" max="208" width="0" style="1" hidden="1" customWidth="1"/>
    <col min="209" max="209" width="11.42578125" style="1" customWidth="1"/>
    <col min="210" max="16384" width="9.7109375" style="1"/>
  </cols>
  <sheetData>
    <row r="1" spans="1:2" ht="30" hidden="1" customHeight="1" x14ac:dyDescent="0.2">
      <c r="A1" s="153" t="s">
        <v>0</v>
      </c>
      <c r="B1" s="153"/>
    </row>
    <row r="2" spans="1:2" ht="15" hidden="1" customHeight="1" x14ac:dyDescent="0.25">
      <c r="A2" s="2"/>
      <c r="B2" s="3" t="s">
        <v>1</v>
      </c>
    </row>
    <row r="3" spans="1:2" ht="12.75" hidden="1" customHeight="1" x14ac:dyDescent="0.25">
      <c r="A3"/>
      <c r="B3" s="4"/>
    </row>
    <row r="4" spans="1:2" ht="15" hidden="1" customHeight="1" x14ac:dyDescent="0.25">
      <c r="A4" s="5"/>
      <c r="B4" s="10" t="s">
        <v>2</v>
      </c>
    </row>
    <row r="5" spans="1:2" ht="15" hidden="1" customHeight="1" x14ac:dyDescent="0.2">
      <c r="A5" s="6">
        <v>1</v>
      </c>
      <c r="B5" s="7" t="s">
        <v>3</v>
      </c>
    </row>
    <row r="6" spans="1:2" ht="15" hidden="1" customHeight="1" x14ac:dyDescent="0.2">
      <c r="A6" s="6">
        <v>2</v>
      </c>
      <c r="B6" s="11" t="s">
        <v>4</v>
      </c>
    </row>
    <row r="7" spans="1:2" ht="15" hidden="1" customHeight="1" x14ac:dyDescent="0.2">
      <c r="A7" s="6">
        <v>3</v>
      </c>
      <c r="B7" s="7" t="s">
        <v>5</v>
      </c>
    </row>
    <row r="8" spans="1:2" ht="15" hidden="1" customHeight="1" x14ac:dyDescent="0.2">
      <c r="A8" s="6">
        <v>4</v>
      </c>
      <c r="B8" s="7" t="s">
        <v>6</v>
      </c>
    </row>
    <row r="9" spans="1:2" ht="15" hidden="1" customHeight="1" x14ac:dyDescent="0.2">
      <c r="A9" s="6">
        <v>5</v>
      </c>
      <c r="B9" s="7" t="s">
        <v>7</v>
      </c>
    </row>
    <row r="10" spans="1:2" ht="15" hidden="1" customHeight="1" x14ac:dyDescent="0.2">
      <c r="A10" s="6">
        <v>6</v>
      </c>
      <c r="B10" s="7" t="s">
        <v>8</v>
      </c>
    </row>
    <row r="11" spans="1:2" ht="15" hidden="1" customHeight="1" x14ac:dyDescent="0.2">
      <c r="A11" s="6">
        <v>7</v>
      </c>
      <c r="B11" s="7" t="s">
        <v>9</v>
      </c>
    </row>
    <row r="12" spans="1:2" ht="15" hidden="1" customHeight="1" x14ac:dyDescent="0.2">
      <c r="A12" s="6">
        <v>8</v>
      </c>
      <c r="B12" s="7" t="s">
        <v>10</v>
      </c>
    </row>
    <row r="13" spans="1:2" ht="15" hidden="1" customHeight="1" x14ac:dyDescent="0.2">
      <c r="A13" s="6">
        <v>9</v>
      </c>
      <c r="B13" s="7" t="s">
        <v>11</v>
      </c>
    </row>
    <row r="14" spans="1:2" ht="15" hidden="1" customHeight="1" x14ac:dyDescent="0.2">
      <c r="A14" s="6">
        <v>10</v>
      </c>
      <c r="B14" s="7" t="s">
        <v>12</v>
      </c>
    </row>
    <row r="15" spans="1:2" ht="15" hidden="1" customHeight="1" x14ac:dyDescent="0.2">
      <c r="A15" s="6">
        <v>11</v>
      </c>
      <c r="B15" s="7" t="s">
        <v>13</v>
      </c>
    </row>
    <row r="16" spans="1:2" ht="15" hidden="1" customHeight="1" x14ac:dyDescent="0.2">
      <c r="A16" s="6">
        <v>12</v>
      </c>
      <c r="B16" s="7" t="s">
        <v>14</v>
      </c>
    </row>
    <row r="17" spans="1:2" ht="15" hidden="1" customHeight="1" x14ac:dyDescent="0.2">
      <c r="A17" s="6"/>
      <c r="B17" s="7" t="s">
        <v>15</v>
      </c>
    </row>
    <row r="18" spans="1:2" ht="15" hidden="1" customHeight="1" x14ac:dyDescent="0.2">
      <c r="A18" s="6"/>
      <c r="B18" s="7" t="s">
        <v>16</v>
      </c>
    </row>
    <row r="19" spans="1:2" ht="15" hidden="1" customHeight="1" x14ac:dyDescent="0.2">
      <c r="A19" s="6"/>
      <c r="B19" s="7" t="s">
        <v>17</v>
      </c>
    </row>
    <row r="20" spans="1:2" ht="15" hidden="1" customHeight="1" x14ac:dyDescent="0.2">
      <c r="A20" s="6"/>
      <c r="B20" s="12" t="s">
        <v>18</v>
      </c>
    </row>
    <row r="21" spans="1:2" ht="12" hidden="1" customHeight="1" x14ac:dyDescent="0.2">
      <c r="A21" s="6"/>
      <c r="B21" s="7" t="s">
        <v>19</v>
      </c>
    </row>
    <row r="22" spans="1:2" ht="13.5" hidden="1" customHeight="1" x14ac:dyDescent="0.2">
      <c r="A22" s="6"/>
      <c r="B22" s="7" t="s">
        <v>20</v>
      </c>
    </row>
    <row r="23" spans="1:2" ht="15" hidden="1" customHeight="1" x14ac:dyDescent="0.2">
      <c r="A23" s="6">
        <v>13</v>
      </c>
      <c r="B23" s="8" t="s">
        <v>21</v>
      </c>
    </row>
    <row r="24" spans="1:2" ht="12.75" hidden="1" customHeight="1" x14ac:dyDescent="0.2">
      <c r="A24" s="6">
        <v>14</v>
      </c>
      <c r="B24" s="7" t="s">
        <v>22</v>
      </c>
    </row>
    <row r="25" spans="1:2" ht="12.75" hidden="1" customHeight="1" x14ac:dyDescent="0.2">
      <c r="A25" s="6"/>
      <c r="B25" s="7" t="s">
        <v>23</v>
      </c>
    </row>
    <row r="26" spans="1:2" ht="13.5" hidden="1" customHeight="1" x14ac:dyDescent="0.2">
      <c r="A26" s="6"/>
      <c r="B26" s="7" t="s">
        <v>24</v>
      </c>
    </row>
    <row r="27" spans="1:2" ht="11.25" hidden="1" customHeight="1" x14ac:dyDescent="0.2">
      <c r="A27" s="6">
        <v>15</v>
      </c>
      <c r="B27" s="7" t="s">
        <v>25</v>
      </c>
    </row>
    <row r="28" spans="1:2" ht="13.5" hidden="1" customHeight="1" x14ac:dyDescent="0.2">
      <c r="A28" s="6">
        <v>16</v>
      </c>
      <c r="B28" s="7" t="s">
        <v>26</v>
      </c>
    </row>
    <row r="29" spans="1:2" ht="15" hidden="1" customHeight="1" x14ac:dyDescent="0.2">
      <c r="A29" s="6">
        <v>17</v>
      </c>
      <c r="B29" s="7" t="s">
        <v>27</v>
      </c>
    </row>
    <row r="30" spans="1:2" ht="15" hidden="1" customHeight="1" x14ac:dyDescent="0.2">
      <c r="A30" s="6">
        <v>18</v>
      </c>
      <c r="B30" s="7" t="s">
        <v>28</v>
      </c>
    </row>
    <row r="31" spans="1:2" ht="15" hidden="1" customHeight="1" x14ac:dyDescent="0.2">
      <c r="A31" s="6">
        <v>19</v>
      </c>
      <c r="B31" s="7" t="s">
        <v>29</v>
      </c>
    </row>
    <row r="32" spans="1:2" ht="15" hidden="1" customHeight="1" x14ac:dyDescent="0.2">
      <c r="A32" s="6">
        <v>20</v>
      </c>
      <c r="B32" s="7" t="s">
        <v>30</v>
      </c>
    </row>
    <row r="33" spans="1:6" ht="15" hidden="1" customHeight="1" x14ac:dyDescent="0.2">
      <c r="A33" s="6">
        <v>21</v>
      </c>
      <c r="B33" s="7" t="s">
        <v>31</v>
      </c>
    </row>
    <row r="34" spans="1:6" ht="14.25" hidden="1" customHeight="1" x14ac:dyDescent="0.2">
      <c r="A34" s="6">
        <v>22</v>
      </c>
      <c r="B34" s="7" t="s">
        <v>32</v>
      </c>
    </row>
    <row r="35" spans="1:6" ht="15" hidden="1" customHeight="1" x14ac:dyDescent="0.2">
      <c r="A35" s="6">
        <v>23</v>
      </c>
      <c r="B35" s="7" t="s">
        <v>33</v>
      </c>
    </row>
    <row r="36" spans="1:6" ht="15" hidden="1" customHeight="1" x14ac:dyDescent="0.2">
      <c r="A36" s="6">
        <v>19</v>
      </c>
      <c r="B36" s="7" t="s">
        <v>34</v>
      </c>
    </row>
    <row r="37" spans="1:6" ht="15.75" x14ac:dyDescent="0.25">
      <c r="A37" s="152" t="s">
        <v>136</v>
      </c>
      <c r="B37" s="152"/>
      <c r="C37" s="152"/>
      <c r="D37" s="152"/>
      <c r="E37" s="152"/>
      <c r="F37" s="152"/>
    </row>
    <row r="38" spans="1:6" ht="15.75" x14ac:dyDescent="0.25">
      <c r="A38" s="152" t="s">
        <v>137</v>
      </c>
      <c r="B38" s="152"/>
      <c r="C38" s="152"/>
      <c r="D38" s="152"/>
      <c r="E38" s="152"/>
      <c r="F38" s="152"/>
    </row>
    <row r="39" spans="1:6" ht="15.75" x14ac:dyDescent="0.25">
      <c r="A39" s="152" t="s">
        <v>139</v>
      </c>
      <c r="B39" s="152"/>
      <c r="C39" s="152"/>
      <c r="D39" s="152"/>
      <c r="E39" s="152"/>
      <c r="F39" s="152"/>
    </row>
    <row r="40" spans="1:6" ht="16.5" thickBot="1" x14ac:dyDescent="0.3">
      <c r="A40" s="13"/>
      <c r="B40" s="13"/>
      <c r="C40" s="14"/>
    </row>
    <row r="41" spans="1:6" ht="16.5" thickBot="1" x14ac:dyDescent="0.3">
      <c r="A41" s="15"/>
      <c r="B41" s="16" t="s">
        <v>138</v>
      </c>
      <c r="C41" s="17">
        <v>-213611.04</v>
      </c>
      <c r="D41" s="129"/>
      <c r="E41" s="129"/>
      <c r="F41" s="18">
        <v>-75590.7</v>
      </c>
    </row>
    <row r="42" spans="1:6" s="23" customFormat="1" ht="16.5" thickBot="1" x14ac:dyDescent="0.3">
      <c r="A42" s="19">
        <v>1</v>
      </c>
      <c r="B42" s="20" t="s">
        <v>35</v>
      </c>
      <c r="C42" s="21"/>
      <c r="D42" s="21"/>
      <c r="E42" s="21"/>
      <c r="F42" s="22"/>
    </row>
    <row r="43" spans="1:6" s="23" customFormat="1" ht="31.5" x14ac:dyDescent="0.25">
      <c r="A43" s="24"/>
      <c r="B43" s="25" t="s">
        <v>36</v>
      </c>
      <c r="C43" s="26">
        <v>56.6</v>
      </c>
      <c r="D43" s="27" t="e">
        <f>#REF!+#REF!+#REF!+#REF!+#REF!+#REF!+#REF!+#REF!+#REF!+#REF!+#REF!+#REF!</f>
        <v>#REF!</v>
      </c>
      <c r="E43" s="28">
        <v>5.08</v>
      </c>
      <c r="F43" s="132">
        <v>6900.6720000000023</v>
      </c>
    </row>
    <row r="44" spans="1:6" s="23" customFormat="1" ht="31.5" hidden="1" x14ac:dyDescent="0.25">
      <c r="A44" s="29"/>
      <c r="B44" s="30" t="s">
        <v>37</v>
      </c>
      <c r="C44" s="31">
        <f>E8</f>
        <v>0</v>
      </c>
      <c r="D44" s="28" t="e">
        <f>#REF!+#REF!+#REF!+#REF!+#REF!+#REF!+#REF!+#REF!+#REF!+#REF!+#REF!+#REF!</f>
        <v>#REF!</v>
      </c>
      <c r="E44" s="32">
        <v>3.87</v>
      </c>
      <c r="F44" s="133">
        <v>0</v>
      </c>
    </row>
    <row r="45" spans="1:6" s="23" customFormat="1" ht="15.75" x14ac:dyDescent="0.25">
      <c r="A45" s="29"/>
      <c r="B45" s="30" t="s">
        <v>38</v>
      </c>
      <c r="C45" s="31">
        <f>C43</f>
        <v>56.6</v>
      </c>
      <c r="D45" s="28" t="e">
        <f>#REF!+#REF!+#REF!+#REF!+#REF!+#REF!+#REF!+#REF!+#REF!+#REF!+#REF!+#REF!</f>
        <v>#REF!</v>
      </c>
      <c r="E45" s="33">
        <v>11.96</v>
      </c>
      <c r="F45" s="133">
        <v>16246.463999999998</v>
      </c>
    </row>
    <row r="46" spans="1:6" s="23" customFormat="1" ht="15.75" hidden="1" x14ac:dyDescent="0.25">
      <c r="A46" s="29"/>
      <c r="B46" s="9" t="s">
        <v>39</v>
      </c>
      <c r="C46" s="31">
        <f>C44</f>
        <v>0</v>
      </c>
      <c r="D46" s="28" t="e">
        <f>#REF!+#REF!+#REF!+#REF!+#REF!+#REF!+#REF!+#REF!+#REF!+#REF!+#REF!+#REF!</f>
        <v>#REF!</v>
      </c>
      <c r="E46" s="32">
        <v>9.69</v>
      </c>
      <c r="F46" s="133">
        <v>0</v>
      </c>
    </row>
    <row r="47" spans="1:6" s="23" customFormat="1" ht="23.25" customHeight="1" x14ac:dyDescent="0.25">
      <c r="A47" s="34"/>
      <c r="B47" s="25" t="s">
        <v>40</v>
      </c>
      <c r="C47" s="35">
        <v>177.95</v>
      </c>
      <c r="D47" s="28" t="e">
        <f>#REF!+#REF!+#REF!+#REF!+#REF!+#REF!+#REF!+#REF!+#REF!+#REF!+#REF!+#REF!</f>
        <v>#REF!</v>
      </c>
      <c r="E47" s="36">
        <v>9.61</v>
      </c>
      <c r="F47" s="133">
        <v>0</v>
      </c>
    </row>
    <row r="48" spans="1:6" s="23" customFormat="1" ht="16.5" thickBot="1" x14ac:dyDescent="0.3">
      <c r="A48" s="37"/>
      <c r="B48" s="38" t="s">
        <v>41</v>
      </c>
      <c r="C48" s="39"/>
      <c r="D48" s="40"/>
      <c r="E48" s="41"/>
      <c r="F48" s="134">
        <v>23147.136000000002</v>
      </c>
    </row>
    <row r="49" spans="1:6" s="23" customFormat="1" ht="16.5" thickBot="1" x14ac:dyDescent="0.3">
      <c r="A49" s="42" t="s">
        <v>42</v>
      </c>
      <c r="B49" s="43" t="s">
        <v>43</v>
      </c>
      <c r="C49" s="44"/>
      <c r="D49" s="45"/>
      <c r="E49" s="46"/>
      <c r="F49" s="135"/>
    </row>
    <row r="50" spans="1:6" s="23" customFormat="1" ht="12" customHeight="1" x14ac:dyDescent="0.25">
      <c r="A50" s="37"/>
      <c r="B50" s="38" t="s">
        <v>44</v>
      </c>
      <c r="C50" s="48">
        <v>10.5</v>
      </c>
      <c r="D50" s="28" t="e">
        <f>#REF!+#REF!+#REF!+#REF!+#REF!+#REF!+#REF!+#REF!+#REF!+#REF!+#REF!+#REF!</f>
        <v>#REF!</v>
      </c>
      <c r="E50" s="38">
        <v>38.97</v>
      </c>
      <c r="F50" s="133">
        <v>0</v>
      </c>
    </row>
    <row r="51" spans="1:6" s="23" customFormat="1" ht="12.75" customHeight="1" thickBot="1" x14ac:dyDescent="0.3">
      <c r="A51" s="49"/>
      <c r="B51" s="40" t="s">
        <v>41</v>
      </c>
      <c r="C51" s="48"/>
      <c r="D51" s="38"/>
      <c r="E51" s="41"/>
      <c r="F51" s="136"/>
    </row>
    <row r="52" spans="1:6" s="23" customFormat="1" ht="15" customHeight="1" thickBot="1" x14ac:dyDescent="0.3">
      <c r="A52" s="50" t="s">
        <v>45</v>
      </c>
      <c r="B52" s="51" t="s">
        <v>46</v>
      </c>
      <c r="C52" s="52"/>
      <c r="D52" s="52"/>
      <c r="E52" s="52"/>
      <c r="F52" s="137"/>
    </row>
    <row r="53" spans="1:6" s="23" customFormat="1" ht="31.5" x14ac:dyDescent="0.25">
      <c r="A53" s="34"/>
      <c r="B53" s="25" t="s">
        <v>47</v>
      </c>
      <c r="C53" s="53">
        <v>127.8</v>
      </c>
      <c r="D53" s="28" t="e">
        <f>#REF!+#REF!+#REF!+#REF!+#REF!+#REF!+#REF!+#REF!+#REF!+#REF!+#REF!+#REF!</f>
        <v>#REF!</v>
      </c>
      <c r="E53" s="54">
        <v>0.74</v>
      </c>
      <c r="F53" s="133">
        <v>2269.7280000000001</v>
      </c>
    </row>
    <row r="54" spans="1:6" s="23" customFormat="1" ht="15.75" x14ac:dyDescent="0.25">
      <c r="A54" s="29"/>
      <c r="B54" s="30" t="s">
        <v>48</v>
      </c>
      <c r="C54" s="55">
        <v>612.1</v>
      </c>
      <c r="D54" s="28" t="e">
        <f>#REF!+#REF!+#REF!+#REF!+#REF!+#REF!+#REF!+#REF!+#REF!+#REF!+#REF!+#REF!</f>
        <v>#REF!</v>
      </c>
      <c r="E54" s="56">
        <v>2.1800000000000002</v>
      </c>
      <c r="F54" s="133">
        <v>8006.2680000000018</v>
      </c>
    </row>
    <row r="55" spans="1:6" s="23" customFormat="1" ht="15.75" x14ac:dyDescent="0.25">
      <c r="A55" s="29"/>
      <c r="B55" s="30" t="s">
        <v>49</v>
      </c>
      <c r="C55" s="55">
        <v>614.6</v>
      </c>
      <c r="D55" s="28" t="e">
        <f>#REF!+#REF!+#REF!+#REF!+#REF!+#REF!+#REF!+#REF!+#REF!+#REF!+#REF!+#REF!</f>
        <v>#REF!</v>
      </c>
      <c r="E55" s="56">
        <v>0.51</v>
      </c>
      <c r="F55" s="133">
        <v>1880.6759999999999</v>
      </c>
    </row>
    <row r="56" spans="1:6" s="23" customFormat="1" ht="15.75" x14ac:dyDescent="0.25">
      <c r="A56" s="29"/>
      <c r="B56" s="9" t="s">
        <v>50</v>
      </c>
      <c r="C56" s="55">
        <v>565.20000000000005</v>
      </c>
      <c r="D56" s="28" t="e">
        <f>#REF!+#REF!+#REF!+#REF!+#REF!+#REF!+#REF!+#REF!+#REF!+#REF!+#REF!+#REF!</f>
        <v>#REF!</v>
      </c>
      <c r="E56" s="57">
        <v>0.2</v>
      </c>
      <c r="F56" s="133">
        <v>678.24</v>
      </c>
    </row>
    <row r="57" spans="1:6" s="23" customFormat="1" ht="15.75" x14ac:dyDescent="0.25">
      <c r="A57" s="37"/>
      <c r="B57" s="38" t="s">
        <v>51</v>
      </c>
      <c r="C57" s="58">
        <v>125.8</v>
      </c>
      <c r="D57" s="28" t="e">
        <f>#REF!+#REF!+#REF!+#REF!+#REF!+#REF!+#REF!+#REF!+#REF!+#REF!+#REF!+#REF!</f>
        <v>#REF!</v>
      </c>
      <c r="E57" s="59">
        <v>0.76</v>
      </c>
      <c r="F57" s="133">
        <v>191.21600000000001</v>
      </c>
    </row>
    <row r="58" spans="1:6" s="23" customFormat="1" ht="15.75" x14ac:dyDescent="0.25">
      <c r="A58" s="37"/>
      <c r="B58" s="38" t="s">
        <v>52</v>
      </c>
      <c r="C58" s="55">
        <v>1020.2</v>
      </c>
      <c r="D58" s="28" t="e">
        <f>#REF!+#REF!+#REF!+#REF!+#REF!+#REF!+#REF!+#REF!+#REF!+#REF!+#REF!+#REF!</f>
        <v>#REF!</v>
      </c>
      <c r="E58" s="59">
        <v>2.1800000000000002</v>
      </c>
      <c r="F58" s="133">
        <v>4448.0720000000001</v>
      </c>
    </row>
    <row r="59" spans="1:6" s="23" customFormat="1" ht="15.75" x14ac:dyDescent="0.25">
      <c r="A59" s="37"/>
      <c r="B59" s="9" t="s">
        <v>53</v>
      </c>
      <c r="C59" s="60">
        <v>2</v>
      </c>
      <c r="D59" s="28" t="e">
        <f>#REF!+#REF!+#REF!+#REF!+#REF!+#REF!+#REF!+#REF!+#REF!+#REF!+#REF!+#REF!</f>
        <v>#REF!</v>
      </c>
      <c r="E59" s="56">
        <v>16.690000000000001</v>
      </c>
      <c r="F59" s="133">
        <v>1602.24</v>
      </c>
    </row>
    <row r="60" spans="1:6" s="23" customFormat="1" ht="14.25" customHeight="1" thickBot="1" x14ac:dyDescent="0.3">
      <c r="A60" s="37"/>
      <c r="B60" s="61" t="s">
        <v>41</v>
      </c>
      <c r="C60" s="62"/>
      <c r="D60" s="61"/>
      <c r="E60" s="61"/>
      <c r="F60" s="138">
        <v>19076.439999999999</v>
      </c>
    </row>
    <row r="61" spans="1:6" s="23" customFormat="1" ht="16.5" thickBot="1" x14ac:dyDescent="0.3">
      <c r="A61" s="50" t="s">
        <v>54</v>
      </c>
      <c r="B61" s="51" t="s">
        <v>55</v>
      </c>
      <c r="C61" s="63"/>
      <c r="D61" s="52"/>
      <c r="E61" s="52"/>
      <c r="F61" s="137"/>
    </row>
    <row r="62" spans="1:6" s="23" customFormat="1" ht="14.25" customHeight="1" x14ac:dyDescent="0.25">
      <c r="A62" s="64"/>
      <c r="B62" s="36" t="s">
        <v>56</v>
      </c>
      <c r="C62" s="55">
        <f>C56</f>
        <v>565.20000000000005</v>
      </c>
      <c r="D62" s="28" t="e">
        <f>#REF!+#REF!+#REF!+#REF!+#REF!+#REF!+#REF!+#REF!+#REF!+#REF!+#REF!+#REF!</f>
        <v>#REF!</v>
      </c>
      <c r="E62" s="57">
        <v>0.2</v>
      </c>
      <c r="F62" s="133">
        <v>678.24</v>
      </c>
    </row>
    <row r="63" spans="1:6" s="23" customFormat="1" ht="31.5" x14ac:dyDescent="0.25">
      <c r="A63" s="65"/>
      <c r="B63" s="30" t="s">
        <v>57</v>
      </c>
      <c r="C63" s="55">
        <v>111.3</v>
      </c>
      <c r="D63" s="28" t="e">
        <f>#REF!+#REF!+#REF!+#REF!+#REF!+#REF!+#REF!+#REF!+#REF!+#REF!+#REF!+#REF!</f>
        <v>#REF!</v>
      </c>
      <c r="E63" s="57">
        <v>5.0999999999999996</v>
      </c>
      <c r="F63" s="133">
        <v>7946.82</v>
      </c>
    </row>
    <row r="64" spans="1:6" s="23" customFormat="1" ht="31.5" x14ac:dyDescent="0.25">
      <c r="A64" s="65"/>
      <c r="B64" s="30" t="s">
        <v>58</v>
      </c>
      <c r="C64" s="55">
        <v>121.8</v>
      </c>
      <c r="D64" s="28" t="e">
        <f>#REF!+#REF!+#REF!+#REF!+#REF!+#REF!+#REF!+#REF!+#REF!+#REF!+#REF!+#REF!</f>
        <v>#REF!</v>
      </c>
      <c r="E64" s="57">
        <v>2.11</v>
      </c>
      <c r="F64" s="133">
        <v>7195.9439999999995</v>
      </c>
    </row>
    <row r="65" spans="1:6" s="23" customFormat="1" ht="17.25" customHeight="1" x14ac:dyDescent="0.25">
      <c r="A65" s="65"/>
      <c r="B65" s="30" t="s">
        <v>59</v>
      </c>
      <c r="C65" s="55">
        <v>176.8</v>
      </c>
      <c r="D65" s="28" t="e">
        <f>#REF!+#REF!+#REF!+#REF!+#REF!+#REF!+#REF!+#REF!+#REF!+#REF!+#REF!+#REF!</f>
        <v>#REF!</v>
      </c>
      <c r="E65" s="57">
        <v>16.98</v>
      </c>
      <c r="F65" s="133">
        <v>3002.0640000000003</v>
      </c>
    </row>
    <row r="66" spans="1:6" s="23" customFormat="1" ht="31.5" customHeight="1" x14ac:dyDescent="0.25">
      <c r="A66" s="65"/>
      <c r="B66" s="30" t="s">
        <v>60</v>
      </c>
      <c r="C66" s="55">
        <v>76.8</v>
      </c>
      <c r="D66" s="28" t="e">
        <f>#REF!+#REF!+#REF!+#REF!+#REF!+#REF!+#REF!+#REF!+#REF!+#REF!+#REF!+#REF!</f>
        <v>#REF!</v>
      </c>
      <c r="E66" s="57">
        <v>1.96</v>
      </c>
      <c r="F66" s="133">
        <v>752.63999999999987</v>
      </c>
    </row>
    <row r="67" spans="1:6" s="23" customFormat="1" ht="32.25" customHeight="1" x14ac:dyDescent="0.25">
      <c r="A67" s="65"/>
      <c r="B67" s="30" t="s">
        <v>61</v>
      </c>
      <c r="C67" s="55">
        <v>221.8</v>
      </c>
      <c r="D67" s="28" t="e">
        <f>#REF!+#REF!+#REF!+#REF!+#REF!+#REF!+#REF!+#REF!+#REF!+#REF!+#REF!+#REF!</f>
        <v>#REF!</v>
      </c>
      <c r="E67" s="57">
        <v>34.78</v>
      </c>
      <c r="F67" s="133">
        <v>7714.2040000000006</v>
      </c>
    </row>
    <row r="68" spans="1:6" s="23" customFormat="1" ht="15.75" customHeight="1" x14ac:dyDescent="0.25">
      <c r="A68" s="66"/>
      <c r="B68" s="47" t="s">
        <v>62</v>
      </c>
      <c r="C68" s="60">
        <f>C59</f>
        <v>2</v>
      </c>
      <c r="D68" s="28" t="e">
        <f>#REF!+#REF!+#REF!+#REF!+#REF!+#REF!+#REF!+#REF!+#REF!+#REF!+#REF!+#REF!</f>
        <v>#REF!</v>
      </c>
      <c r="E68" s="57">
        <v>16.690000000000001</v>
      </c>
      <c r="F68" s="133">
        <v>801.12</v>
      </c>
    </row>
    <row r="69" spans="1:6" s="23" customFormat="1" ht="15.75" customHeight="1" thickBot="1" x14ac:dyDescent="0.3">
      <c r="A69" s="66"/>
      <c r="B69" s="47" t="s">
        <v>41</v>
      </c>
      <c r="C69" s="58"/>
      <c r="D69" s="38"/>
      <c r="E69" s="41"/>
      <c r="F69" s="139">
        <v>28091.031999999999</v>
      </c>
    </row>
    <row r="70" spans="1:6" s="23" customFormat="1" ht="16.5" thickBot="1" x14ac:dyDescent="0.3">
      <c r="A70" s="50" t="s">
        <v>63</v>
      </c>
      <c r="B70" s="67" t="s">
        <v>64</v>
      </c>
      <c r="C70" s="68">
        <v>1020.2</v>
      </c>
      <c r="D70" s="69" t="e">
        <f>#REF!+#REF!+#REF!+#REF!+#REF!+#REF!+#REF!+#REF!+#REF!+#REF!+#REF!+#REF!</f>
        <v>#REF!</v>
      </c>
      <c r="E70" s="70">
        <v>7.03</v>
      </c>
      <c r="F70" s="140">
        <v>14344.012000000001</v>
      </c>
    </row>
    <row r="71" spans="1:6" s="23" customFormat="1" ht="32.25" thickBot="1" x14ac:dyDescent="0.3">
      <c r="A71" s="50" t="s">
        <v>65</v>
      </c>
      <c r="B71" s="114" t="s">
        <v>66</v>
      </c>
      <c r="C71" s="71"/>
      <c r="D71" s="71"/>
      <c r="E71" s="71"/>
      <c r="F71" s="137"/>
    </row>
    <row r="72" spans="1:6" s="75" customFormat="1" ht="15.75" x14ac:dyDescent="0.25">
      <c r="A72" s="72"/>
      <c r="B72" s="73" t="s">
        <v>67</v>
      </c>
      <c r="C72" s="74" t="e">
        <f>#REF!+#REF!+#REF!+#REF!+#REF!+#REF!+#REF!+#REF!+#REF!+#REF!+#REF!+#REF!</f>
        <v>#REF!</v>
      </c>
      <c r="D72" s="130"/>
      <c r="E72" s="76">
        <v>0.25</v>
      </c>
      <c r="F72" s="133">
        <v>305.3</v>
      </c>
    </row>
    <row r="73" spans="1:6" s="23" customFormat="1" ht="15" customHeight="1" x14ac:dyDescent="0.25">
      <c r="A73" s="64"/>
      <c r="B73" s="36" t="s">
        <v>68</v>
      </c>
      <c r="C73" s="77">
        <v>2868</v>
      </c>
      <c r="D73" s="28" t="e">
        <f>#REF!+#REF!+#REF!+#REF!+#REF!+#REF!+#REF!+#REF!+#REF!+#REF!+#REF!+#REF!</f>
        <v>#REF!</v>
      </c>
      <c r="E73" s="36">
        <v>3.84</v>
      </c>
      <c r="F73" s="133">
        <v>11013.119999999999</v>
      </c>
    </row>
    <row r="74" spans="1:6" s="23" customFormat="1" ht="15.75" x14ac:dyDescent="0.25">
      <c r="A74" s="65"/>
      <c r="B74" s="9" t="s">
        <v>69</v>
      </c>
      <c r="C74" s="78">
        <v>390</v>
      </c>
      <c r="D74" s="28" t="e">
        <f>#REF!+#REF!+#REF!+#REF!+#REF!+#REF!+#REF!+#REF!+#REF!+#REF!+#REF!+#REF!</f>
        <v>#REF!</v>
      </c>
      <c r="E74" s="9">
        <v>20.99</v>
      </c>
      <c r="F74" s="133">
        <v>8186.0999999999995</v>
      </c>
    </row>
    <row r="75" spans="1:6" s="23" customFormat="1" ht="15.75" x14ac:dyDescent="0.25">
      <c r="A75" s="65"/>
      <c r="B75" s="9" t="s">
        <v>70</v>
      </c>
      <c r="C75" s="78">
        <f>C74</f>
        <v>390</v>
      </c>
      <c r="D75" s="28" t="e">
        <f>#REF!+#REF!+#REF!+#REF!+#REF!+#REF!+#REF!+#REF!+#REF!+#REF!+#REF!+#REF!</f>
        <v>#REF!</v>
      </c>
      <c r="E75" s="9">
        <v>11.11</v>
      </c>
      <c r="F75" s="133">
        <v>4332.8999999999996</v>
      </c>
    </row>
    <row r="76" spans="1:6" s="23" customFormat="1" ht="15.75" x14ac:dyDescent="0.25">
      <c r="A76" s="65"/>
      <c r="B76" s="9" t="s">
        <v>71</v>
      </c>
      <c r="C76" s="78">
        <f>C74</f>
        <v>390</v>
      </c>
      <c r="D76" s="28" t="e">
        <f>#REF!+#REF!+#REF!+#REF!+#REF!+#REF!+#REF!+#REF!+#REF!+#REF!+#REF!+#REF!</f>
        <v>#REF!</v>
      </c>
      <c r="E76" s="9">
        <v>0.78</v>
      </c>
      <c r="F76" s="133">
        <v>304.2</v>
      </c>
    </row>
    <row r="77" spans="1:6" s="23" customFormat="1" ht="15" customHeight="1" thickBot="1" x14ac:dyDescent="0.3">
      <c r="A77" s="79"/>
      <c r="B77" s="40" t="s">
        <v>41</v>
      </c>
      <c r="C77" s="80"/>
      <c r="D77" s="40"/>
      <c r="E77" s="38"/>
      <c r="F77" s="141">
        <v>24141.62</v>
      </c>
    </row>
    <row r="78" spans="1:6" s="23" customFormat="1" ht="15.75" customHeight="1" thickBot="1" x14ac:dyDescent="0.3">
      <c r="A78" s="50" t="s">
        <v>72</v>
      </c>
      <c r="B78" s="114" t="s">
        <v>73</v>
      </c>
      <c r="C78" s="81"/>
      <c r="D78" s="71"/>
      <c r="E78" s="82"/>
      <c r="F78" s="137"/>
    </row>
    <row r="79" spans="1:6" s="23" customFormat="1" ht="16.5" hidden="1" customHeight="1" x14ac:dyDescent="0.25">
      <c r="A79" s="72"/>
      <c r="B79" s="76" t="s">
        <v>74</v>
      </c>
      <c r="C79" s="83"/>
      <c r="D79" s="28" t="e">
        <f>#REF!+#REF!+#REF!+#REF!+#REF!+#REF!+#REF!+#REF!+#REF!+#REF!+#REF!+#REF!</f>
        <v>#REF!</v>
      </c>
      <c r="E79" s="9">
        <v>0.66</v>
      </c>
      <c r="F79" s="133">
        <v>0</v>
      </c>
    </row>
    <row r="80" spans="1:6" s="23" customFormat="1" ht="16.5" hidden="1" customHeight="1" x14ac:dyDescent="0.25">
      <c r="A80" s="64"/>
      <c r="B80" s="25" t="s">
        <v>75</v>
      </c>
      <c r="C80" s="77"/>
      <c r="D80" s="28" t="e">
        <f>#REF!+#REF!+#REF!+#REF!+#REF!+#REF!+#REF!+#REF!+#REF!+#REF!+#REF!+#REF!</f>
        <v>#REF!</v>
      </c>
      <c r="E80" s="38">
        <v>1.43</v>
      </c>
      <c r="F80" s="133">
        <v>0</v>
      </c>
    </row>
    <row r="81" spans="1:6" s="23" customFormat="1" ht="22.5" hidden="1" customHeight="1" x14ac:dyDescent="0.25">
      <c r="A81" s="66"/>
      <c r="B81" s="47" t="s">
        <v>76</v>
      </c>
      <c r="C81" s="84"/>
      <c r="D81" s="28" t="e">
        <f>#REF!+#REF!+#REF!+#REF!+#REF!+#REF!+#REF!+#REF!+#REF!+#REF!+#REF!+#REF!</f>
        <v>#REF!</v>
      </c>
      <c r="E81" s="38">
        <v>2.69</v>
      </c>
      <c r="F81" s="133">
        <v>0</v>
      </c>
    </row>
    <row r="82" spans="1:6" s="23" customFormat="1" ht="15.75" hidden="1" x14ac:dyDescent="0.25">
      <c r="A82" s="66"/>
      <c r="B82" s="47" t="s">
        <v>77</v>
      </c>
      <c r="C82" s="84"/>
      <c r="D82" s="28" t="e">
        <f>#REF!+#REF!+#REF!+#REF!+#REF!+#REF!+#REF!+#REF!+#REF!+#REF!+#REF!+#REF!</f>
        <v>#REF!</v>
      </c>
      <c r="E82" s="38">
        <v>1.46</v>
      </c>
      <c r="F82" s="133">
        <v>0</v>
      </c>
    </row>
    <row r="83" spans="1:6" s="23" customFormat="1" ht="15.75" x14ac:dyDescent="0.25">
      <c r="A83" s="66"/>
      <c r="B83" s="38" t="s">
        <v>78</v>
      </c>
      <c r="C83" s="84">
        <v>16</v>
      </c>
      <c r="D83" s="28" t="e">
        <f>#REF!+#REF!+#REF!+#REF!+#REF!+#REF!+#REF!+#REF!+#REF!+#REF!+#REF!+#REF!</f>
        <v>#REF!</v>
      </c>
      <c r="E83" s="38">
        <v>85.02</v>
      </c>
      <c r="F83" s="133">
        <v>680.16</v>
      </c>
    </row>
    <row r="84" spans="1:6" s="23" customFormat="1" ht="13.5" customHeight="1" x14ac:dyDescent="0.25">
      <c r="A84" s="66"/>
      <c r="B84" s="38" t="s">
        <v>79</v>
      </c>
      <c r="C84" s="84"/>
      <c r="D84" s="28" t="e">
        <f>#REF!+#REF!+#REF!+#REF!+#REF!+#REF!+#REF!+#REF!+#REF!+#REF!+#REF!+#REF!</f>
        <v>#REF!</v>
      </c>
      <c r="E84" s="38">
        <v>723.95</v>
      </c>
      <c r="F84" s="133">
        <v>0</v>
      </c>
    </row>
    <row r="85" spans="1:6" s="23" customFormat="1" ht="16.5" thickBot="1" x14ac:dyDescent="0.3">
      <c r="A85" s="79"/>
      <c r="B85" s="40" t="s">
        <v>80</v>
      </c>
      <c r="C85" s="80"/>
      <c r="D85" s="40"/>
      <c r="E85" s="85"/>
      <c r="F85" s="141">
        <v>680.16</v>
      </c>
    </row>
    <row r="86" spans="1:6" s="23" customFormat="1" ht="16.5" thickBot="1" x14ac:dyDescent="0.3">
      <c r="A86" s="50" t="s">
        <v>81</v>
      </c>
      <c r="B86" s="51" t="s">
        <v>82</v>
      </c>
      <c r="C86" s="81"/>
      <c r="D86" s="71"/>
      <c r="E86" s="82"/>
      <c r="F86" s="137"/>
    </row>
    <row r="87" spans="1:6" s="23" customFormat="1" ht="31.5" x14ac:dyDescent="0.25">
      <c r="A87" s="64"/>
      <c r="B87" s="25" t="s">
        <v>83</v>
      </c>
      <c r="C87" s="77">
        <v>565.20000000000005</v>
      </c>
      <c r="D87" s="28" t="e">
        <f>#REF!+#REF!+#REF!+#REF!+#REF!+#REF!+#REF!+#REF!+#REF!+#REF!+#REF!+#REF!</f>
        <v>#REF!</v>
      </c>
      <c r="E87" s="36">
        <v>2.67</v>
      </c>
      <c r="F87" s="133">
        <v>0</v>
      </c>
    </row>
    <row r="88" spans="1:6" s="23" customFormat="1" ht="31.5" x14ac:dyDescent="0.25">
      <c r="A88" s="65"/>
      <c r="B88" s="30" t="s">
        <v>84</v>
      </c>
      <c r="C88" s="78">
        <f>C87</f>
        <v>565.20000000000005</v>
      </c>
      <c r="D88" s="28" t="e">
        <f>#REF!+#REF!+#REF!+#REF!+#REF!+#REF!+#REF!+#REF!+#REF!+#REF!+#REF!+#REF!</f>
        <v>#REF!</v>
      </c>
      <c r="E88" s="9">
        <v>6.76</v>
      </c>
      <c r="F88" s="133">
        <v>3820.7520000000004</v>
      </c>
    </row>
    <row r="89" spans="1:6" s="23" customFormat="1" ht="31.5" x14ac:dyDescent="0.25">
      <c r="A89" s="65"/>
      <c r="B89" s="30" t="s">
        <v>85</v>
      </c>
      <c r="C89" s="78">
        <f>C88</f>
        <v>565.20000000000005</v>
      </c>
      <c r="D89" s="28" t="e">
        <f>#REF!+#REF!+#REF!+#REF!+#REF!+#REF!+#REF!+#REF!+#REF!+#REF!+#REF!+#REF!</f>
        <v>#REF!</v>
      </c>
      <c r="E89" s="9">
        <v>2.67</v>
      </c>
      <c r="F89" s="133">
        <v>4527.2520000000004</v>
      </c>
    </row>
    <row r="90" spans="1:6" s="23" customFormat="1" ht="31.5" x14ac:dyDescent="0.25">
      <c r="A90" s="65"/>
      <c r="B90" s="30" t="s">
        <v>86</v>
      </c>
      <c r="C90" s="78">
        <f>C89</f>
        <v>565.20000000000005</v>
      </c>
      <c r="D90" s="28" t="e">
        <f>#REF!+#REF!+#REF!+#REF!+#REF!+#REF!+#REF!+#REF!+#REF!+#REF!+#REF!+#REF!</f>
        <v>#REF!</v>
      </c>
      <c r="E90" s="9">
        <v>2.67</v>
      </c>
      <c r="F90" s="133">
        <v>0</v>
      </c>
    </row>
    <row r="91" spans="1:6" s="23" customFormat="1" ht="16.5" thickBot="1" x14ac:dyDescent="0.3">
      <c r="A91" s="66"/>
      <c r="B91" s="38" t="s">
        <v>80</v>
      </c>
      <c r="C91" s="84"/>
      <c r="D91" s="38"/>
      <c r="E91" s="41"/>
      <c r="F91" s="139">
        <v>8348.0040000000008</v>
      </c>
    </row>
    <row r="92" spans="1:6" s="23" customFormat="1" ht="32.25" thickBot="1" x14ac:dyDescent="0.3">
      <c r="A92" s="50" t="s">
        <v>87</v>
      </c>
      <c r="B92" s="86" t="s">
        <v>88</v>
      </c>
      <c r="C92" s="87">
        <v>565.20000000000005</v>
      </c>
      <c r="D92" s="69" t="e">
        <f>#REF!+#REF!+#REF!+#REF!+#REF!+#REF!+#REF!+#REF!+#REF!+#REF!+#REF!+#REF!</f>
        <v>#REF!</v>
      </c>
      <c r="E92" s="88">
        <v>1.21</v>
      </c>
      <c r="F92" s="140">
        <v>8206.7039999999997</v>
      </c>
    </row>
    <row r="93" spans="1:6" s="23" customFormat="1" ht="16.5" thickBot="1" x14ac:dyDescent="0.3">
      <c r="A93" s="89" t="s">
        <v>89</v>
      </c>
      <c r="B93" s="90" t="s">
        <v>90</v>
      </c>
      <c r="C93" s="91">
        <f>C92</f>
        <v>565.20000000000005</v>
      </c>
      <c r="D93" s="92" t="e">
        <f>#REF!+#REF!+#REF!+#REF!+#REF!+#REF!+#REF!+#REF!+#REF!+#REF!+#REF!+#REF!</f>
        <v>#REF!</v>
      </c>
      <c r="E93" s="61">
        <v>0.34</v>
      </c>
      <c r="F93" s="142">
        <v>2306.016000000001</v>
      </c>
    </row>
    <row r="94" spans="1:6" s="23" customFormat="1" ht="16.5" thickBot="1" x14ac:dyDescent="0.3">
      <c r="A94" s="50" t="s">
        <v>91</v>
      </c>
      <c r="B94" s="67" t="s">
        <v>92</v>
      </c>
      <c r="C94" s="87">
        <v>305.3</v>
      </c>
      <c r="D94" s="69" t="e">
        <f>#REF!+#REF!+#REF!+#REF!+#REF!+#REF!+#REF!+#REF!+#REF!+#REF!+#REF!+#REF!</f>
        <v>#REF!</v>
      </c>
      <c r="E94" s="93">
        <v>3</v>
      </c>
      <c r="F94" s="140">
        <v>3053</v>
      </c>
    </row>
    <row r="95" spans="1:6" s="23" customFormat="1" ht="16.5" thickBot="1" x14ac:dyDescent="0.3">
      <c r="A95" s="94" t="s">
        <v>93</v>
      </c>
      <c r="B95" s="95" t="s">
        <v>94</v>
      </c>
      <c r="C95" s="96">
        <f>C94</f>
        <v>305.3</v>
      </c>
      <c r="D95" s="28" t="e">
        <f>#REF!+#REF!+#REF!+#REF!+#REF!+#REF!+#REF!+#REF!+#REF!+#REF!+#REF!+#REF!</f>
        <v>#REF!</v>
      </c>
      <c r="E95" s="97">
        <v>6</v>
      </c>
      <c r="F95" s="133">
        <v>2442.4</v>
      </c>
    </row>
    <row r="96" spans="1:6" s="23" customFormat="1" ht="16.5" thickBot="1" x14ac:dyDescent="0.3">
      <c r="A96" s="50" t="s">
        <v>95</v>
      </c>
      <c r="B96" s="51" t="s">
        <v>96</v>
      </c>
      <c r="C96" s="81"/>
      <c r="D96" s="71"/>
      <c r="E96" s="82"/>
      <c r="F96" s="137"/>
    </row>
    <row r="97" spans="1:6" s="23" customFormat="1" ht="15.75" x14ac:dyDescent="0.25">
      <c r="A97" s="64"/>
      <c r="B97" s="36" t="s">
        <v>97</v>
      </c>
      <c r="C97" s="77">
        <v>1</v>
      </c>
      <c r="D97" s="28" t="e">
        <f>#REF!+#REF!+#REF!+#REF!+#REF!+#REF!+#REF!+#REF!+#REF!+#REF!+#REF!+#REF!</f>
        <v>#REF!</v>
      </c>
      <c r="E97" s="76">
        <v>490.97</v>
      </c>
      <c r="F97" s="133">
        <v>5891.6400000000021</v>
      </c>
    </row>
    <row r="98" spans="1:6" s="23" customFormat="1" ht="15.75" x14ac:dyDescent="0.25">
      <c r="A98" s="29"/>
      <c r="B98" s="9" t="s">
        <v>98</v>
      </c>
      <c r="C98" s="78">
        <v>1</v>
      </c>
      <c r="D98" s="28" t="e">
        <f>#REF!+#REF!+#REF!+#REF!+#REF!+#REF!+#REF!+#REF!+#REF!+#REF!+#REF!+#REF!</f>
        <v>#REF!</v>
      </c>
      <c r="E98" s="59">
        <v>369.96</v>
      </c>
      <c r="F98" s="133">
        <v>4439.5199999999995</v>
      </c>
    </row>
    <row r="99" spans="1:6" s="23" customFormat="1" ht="47.25" x14ac:dyDescent="0.25">
      <c r="A99" s="29"/>
      <c r="B99" s="30" t="s">
        <v>99</v>
      </c>
      <c r="C99" s="78">
        <f>C98</f>
        <v>1</v>
      </c>
      <c r="D99" s="28" t="e">
        <f>#REF!+#REF!+#REF!+#REF!+#REF!+#REF!+#REF!+#REF!+#REF!+#REF!+#REF!+#REF!</f>
        <v>#REF!</v>
      </c>
      <c r="E99" s="56">
        <v>360.2</v>
      </c>
      <c r="F99" s="133">
        <v>4322.3999999999987</v>
      </c>
    </row>
    <row r="100" spans="1:6" s="23" customFormat="1" ht="47.25" x14ac:dyDescent="0.25">
      <c r="A100" s="29"/>
      <c r="B100" s="30" t="s">
        <v>100</v>
      </c>
      <c r="C100" s="78">
        <f>C97</f>
        <v>1</v>
      </c>
      <c r="D100" s="28" t="e">
        <f>#REF!+#REF!+#REF!+#REF!+#REF!+#REF!+#REF!+#REF!+#REF!+#REF!+#REF!+#REF!</f>
        <v>#REF!</v>
      </c>
      <c r="E100" s="56">
        <v>360.2</v>
      </c>
      <c r="F100" s="133">
        <v>4322.3999999999987</v>
      </c>
    </row>
    <row r="101" spans="1:6" s="23" customFormat="1" ht="47.25" x14ac:dyDescent="0.25">
      <c r="A101" s="37"/>
      <c r="B101" s="47" t="s">
        <v>101</v>
      </c>
      <c r="C101" s="84">
        <v>1</v>
      </c>
      <c r="D101" s="28" t="e">
        <f>#REF!+#REF!+#REF!+#REF!+#REF!+#REF!+#REF!+#REF!+#REF!+#REF!+#REF!+#REF!</f>
        <v>#REF!</v>
      </c>
      <c r="E101" s="59">
        <v>360.2</v>
      </c>
      <c r="F101" s="133">
        <v>4322.3999999999987</v>
      </c>
    </row>
    <row r="102" spans="1:6" s="23" customFormat="1" ht="15.75" x14ac:dyDescent="0.25">
      <c r="A102" s="37"/>
      <c r="B102" s="47" t="s">
        <v>102</v>
      </c>
      <c r="C102" s="84"/>
      <c r="D102" s="28" t="e">
        <f>#REF!+#REF!+#REF!+#REF!+#REF!+#REF!+#REF!+#REF!+#REF!+#REF!+#REF!+#REF!</f>
        <v>#REF!</v>
      </c>
      <c r="E102" s="98">
        <v>22736.400000000001</v>
      </c>
      <c r="F102" s="133">
        <v>0</v>
      </c>
    </row>
    <row r="103" spans="1:6" s="23" customFormat="1" ht="16.5" thickBot="1" x14ac:dyDescent="0.3">
      <c r="A103" s="37"/>
      <c r="B103" s="38" t="s">
        <v>80</v>
      </c>
      <c r="C103" s="84"/>
      <c r="D103" s="38"/>
      <c r="E103" s="38"/>
      <c r="F103" s="139">
        <v>23298.36</v>
      </c>
    </row>
    <row r="104" spans="1:6" s="23" customFormat="1" ht="16.5" thickBot="1" x14ac:dyDescent="0.3">
      <c r="A104" s="42" t="s">
        <v>103</v>
      </c>
      <c r="B104" s="51" t="s">
        <v>104</v>
      </c>
      <c r="C104" s="81"/>
      <c r="D104" s="71"/>
      <c r="E104" s="71"/>
      <c r="F104" s="143"/>
    </row>
    <row r="105" spans="1:6" s="23" customFormat="1" ht="15.75" x14ac:dyDescent="0.25">
      <c r="A105" s="99"/>
      <c r="B105" s="36" t="s">
        <v>105</v>
      </c>
      <c r="C105" s="77"/>
      <c r="D105" s="28" t="e">
        <f>#REF!+#REF!+#REF!+#REF!+#REF!+#REF!+#REF!+#REF!+#REF!+#REF!+#REF!+#REF!</f>
        <v>#REF!</v>
      </c>
      <c r="E105" s="36"/>
      <c r="F105" s="133"/>
    </row>
    <row r="106" spans="1:6" s="23" customFormat="1" ht="15.75" x14ac:dyDescent="0.25">
      <c r="A106" s="99"/>
      <c r="B106" s="36" t="s">
        <v>106</v>
      </c>
      <c r="C106" s="77"/>
      <c r="D106" s="28"/>
      <c r="E106" s="36"/>
      <c r="F106" s="133">
        <v>859.57</v>
      </c>
    </row>
    <row r="107" spans="1:6" s="23" customFormat="1" ht="15.75" x14ac:dyDescent="0.25">
      <c r="A107" s="99"/>
      <c r="B107" s="36" t="s">
        <v>107</v>
      </c>
      <c r="C107" s="77"/>
      <c r="D107" s="28"/>
      <c r="E107" s="36"/>
      <c r="F107" s="133">
        <v>1524.28</v>
      </c>
    </row>
    <row r="108" spans="1:6" s="23" customFormat="1" ht="15.75" x14ac:dyDescent="0.25">
      <c r="A108" s="100"/>
      <c r="B108" s="9" t="s">
        <v>108</v>
      </c>
      <c r="C108" s="78"/>
      <c r="D108" s="28" t="e">
        <f>#REF!+#REF!+#REF!+#REF!+#REF!+#REF!+#REF!+#REF!+#REF!+#REF!+#REF!+#REF!</f>
        <v>#REF!</v>
      </c>
      <c r="E108" s="36"/>
      <c r="F108" s="133"/>
    </row>
    <row r="109" spans="1:6" s="23" customFormat="1" ht="15.75" x14ac:dyDescent="0.25">
      <c r="A109" s="99"/>
      <c r="B109" s="36" t="s">
        <v>109</v>
      </c>
      <c r="C109" s="77"/>
      <c r="D109" s="28"/>
      <c r="E109" s="36"/>
      <c r="F109" s="133">
        <v>0</v>
      </c>
    </row>
    <row r="110" spans="1:6" s="23" customFormat="1" ht="31.5" x14ac:dyDescent="0.25">
      <c r="A110" s="100"/>
      <c r="B110" s="101" t="s">
        <v>140</v>
      </c>
      <c r="C110" s="78"/>
      <c r="D110" s="28"/>
      <c r="E110" s="36"/>
      <c r="F110" s="133">
        <v>126.25</v>
      </c>
    </row>
    <row r="111" spans="1:6" s="23" customFormat="1" ht="15.75" x14ac:dyDescent="0.25">
      <c r="A111" s="100"/>
      <c r="B111" s="36" t="s">
        <v>109</v>
      </c>
      <c r="C111" s="78"/>
      <c r="D111" s="28"/>
      <c r="E111" s="36"/>
      <c r="F111" s="133">
        <v>0</v>
      </c>
    </row>
    <row r="112" spans="1:6" s="23" customFormat="1" ht="15.75" x14ac:dyDescent="0.25">
      <c r="A112" s="100"/>
      <c r="B112" s="30" t="s">
        <v>110</v>
      </c>
      <c r="C112" s="78"/>
      <c r="D112" s="28"/>
      <c r="E112" s="36"/>
      <c r="F112" s="133">
        <v>0</v>
      </c>
    </row>
    <row r="113" spans="1:6" s="23" customFormat="1" ht="15.75" x14ac:dyDescent="0.25">
      <c r="A113" s="100"/>
      <c r="B113" s="30" t="s">
        <v>110</v>
      </c>
      <c r="C113" s="78"/>
      <c r="D113" s="28"/>
      <c r="E113" s="36"/>
      <c r="F113" s="133">
        <v>0</v>
      </c>
    </row>
    <row r="114" spans="1:6" s="23" customFormat="1" ht="15.75" x14ac:dyDescent="0.25">
      <c r="A114" s="100"/>
      <c r="B114" s="9" t="s">
        <v>111</v>
      </c>
      <c r="C114" s="78"/>
      <c r="D114" s="28"/>
      <c r="E114" s="36"/>
      <c r="F114" s="133">
        <v>1096.45</v>
      </c>
    </row>
    <row r="115" spans="1:6" s="23" customFormat="1" ht="31.5" x14ac:dyDescent="0.25">
      <c r="A115" s="100"/>
      <c r="B115" s="30" t="s">
        <v>112</v>
      </c>
      <c r="C115" s="78"/>
      <c r="D115" s="28"/>
      <c r="E115" s="36"/>
      <c r="F115" s="133">
        <v>228.44</v>
      </c>
    </row>
    <row r="116" spans="1:6" s="23" customFormat="1" ht="15.75" x14ac:dyDescent="0.25">
      <c r="A116" s="100"/>
      <c r="B116" s="102" t="s">
        <v>113</v>
      </c>
      <c r="C116" s="78"/>
      <c r="D116" s="28"/>
      <c r="E116" s="36"/>
      <c r="F116" s="133">
        <v>0</v>
      </c>
    </row>
    <row r="117" spans="1:6" s="23" customFormat="1" ht="15.75" x14ac:dyDescent="0.25">
      <c r="A117" s="103" t="s">
        <v>114</v>
      </c>
      <c r="B117" s="9" t="s">
        <v>115</v>
      </c>
      <c r="C117" s="78"/>
      <c r="D117" s="28"/>
      <c r="E117" s="36"/>
      <c r="F117" s="133">
        <v>1603.52</v>
      </c>
    </row>
    <row r="118" spans="1:6" s="23" customFormat="1" ht="15.75" x14ac:dyDescent="0.25">
      <c r="A118" s="103" t="s">
        <v>116</v>
      </c>
      <c r="B118" s="9" t="s">
        <v>117</v>
      </c>
      <c r="C118" s="78"/>
      <c r="D118" s="28"/>
      <c r="E118" s="36"/>
      <c r="F118" s="133">
        <v>307.83999999999997</v>
      </c>
    </row>
    <row r="119" spans="1:6" s="23" customFormat="1" ht="31.5" x14ac:dyDescent="0.25">
      <c r="A119" s="103" t="s">
        <v>118</v>
      </c>
      <c r="B119" s="30" t="s">
        <v>119</v>
      </c>
      <c r="C119" s="78"/>
      <c r="D119" s="28"/>
      <c r="E119" s="36"/>
      <c r="F119" s="133">
        <v>1161.32</v>
      </c>
    </row>
    <row r="120" spans="1:6" s="23" customFormat="1" ht="15.75" x14ac:dyDescent="0.25">
      <c r="A120" s="103" t="s">
        <v>120</v>
      </c>
      <c r="B120" s="9" t="s">
        <v>121</v>
      </c>
      <c r="C120" s="78"/>
      <c r="D120" s="28"/>
      <c r="E120" s="36"/>
      <c r="F120" s="133">
        <v>208.27</v>
      </c>
    </row>
    <row r="121" spans="1:6" s="23" customFormat="1" ht="15.75" x14ac:dyDescent="0.25">
      <c r="A121" s="103" t="s">
        <v>122</v>
      </c>
      <c r="B121" s="9" t="s">
        <v>123</v>
      </c>
      <c r="C121" s="78"/>
      <c r="D121" s="28"/>
      <c r="E121" s="36"/>
      <c r="F121" s="133">
        <v>114.22</v>
      </c>
    </row>
    <row r="122" spans="1:6" s="23" customFormat="1" ht="15.75" x14ac:dyDescent="0.25">
      <c r="A122" s="103" t="s">
        <v>124</v>
      </c>
      <c r="B122" s="9" t="s">
        <v>125</v>
      </c>
      <c r="C122" s="78"/>
      <c r="D122" s="28"/>
      <c r="E122" s="36"/>
      <c r="F122" s="133">
        <v>267.92</v>
      </c>
    </row>
    <row r="123" spans="1:6" s="23" customFormat="1" ht="15.75" x14ac:dyDescent="0.25">
      <c r="A123" s="100"/>
      <c r="B123" s="9" t="s">
        <v>126</v>
      </c>
      <c r="C123" s="78"/>
      <c r="D123" s="127" t="e">
        <f>#REF!+#REF!+#REF!+#REF!+#REF!+#REF!+#REF!+#REF!+#REF!+#REF!+#REF!+#REF!</f>
        <v>#REF!</v>
      </c>
      <c r="E123" s="9"/>
      <c r="F123" s="144">
        <v>0</v>
      </c>
    </row>
    <row r="124" spans="1:6" s="75" customFormat="1" ht="15.75" x14ac:dyDescent="0.25">
      <c r="A124" s="104"/>
      <c r="B124" s="9" t="s">
        <v>127</v>
      </c>
      <c r="C124" s="128"/>
      <c r="D124" s="128"/>
      <c r="E124" s="128"/>
      <c r="F124" s="145">
        <v>878.9</v>
      </c>
    </row>
    <row r="125" spans="1:6" s="23" customFormat="1" ht="15.75" x14ac:dyDescent="0.25">
      <c r="A125" s="104"/>
      <c r="B125" s="9" t="s">
        <v>128</v>
      </c>
      <c r="C125" s="78"/>
      <c r="D125" s="127"/>
      <c r="E125" s="9"/>
      <c r="F125" s="144">
        <v>8547.2000000000007</v>
      </c>
    </row>
    <row r="126" spans="1:6" s="75" customFormat="1" ht="47.25" x14ac:dyDescent="0.25">
      <c r="A126" s="104"/>
      <c r="B126" s="30" t="s">
        <v>129</v>
      </c>
      <c r="C126" s="128"/>
      <c r="D126" s="128"/>
      <c r="E126" s="9"/>
      <c r="F126" s="144">
        <v>3022.95</v>
      </c>
    </row>
    <row r="127" spans="1:6" s="23" customFormat="1" ht="15.75" x14ac:dyDescent="0.25">
      <c r="A127" s="104"/>
      <c r="B127" s="61" t="s">
        <v>130</v>
      </c>
      <c r="C127" s="91"/>
      <c r="D127" s="28"/>
      <c r="E127" s="36"/>
      <c r="F127" s="133">
        <v>151.88</v>
      </c>
    </row>
    <row r="128" spans="1:6" s="23" customFormat="1" ht="15.75" x14ac:dyDescent="0.25">
      <c r="A128" s="104"/>
      <c r="B128" s="47" t="s">
        <v>131</v>
      </c>
      <c r="C128" s="84"/>
      <c r="D128" s="28"/>
      <c r="E128" s="9"/>
      <c r="F128" s="133">
        <v>465</v>
      </c>
    </row>
    <row r="129" spans="1:7" s="23" customFormat="1" ht="16.5" thickBot="1" x14ac:dyDescent="0.3">
      <c r="A129" s="104"/>
      <c r="B129" s="105" t="s">
        <v>80</v>
      </c>
      <c r="C129" s="106"/>
      <c r="D129" s="105"/>
      <c r="E129" s="105"/>
      <c r="F129" s="146">
        <v>20564.010000000002</v>
      </c>
    </row>
    <row r="130" spans="1:7" s="23" customFormat="1" ht="16.5" thickBot="1" x14ac:dyDescent="0.3">
      <c r="A130" s="42" t="s">
        <v>132</v>
      </c>
      <c r="B130" s="107" t="s">
        <v>133</v>
      </c>
      <c r="C130" s="108"/>
      <c r="D130" s="92" t="e">
        <f>#REF!+#REF!+#REF!+#REF!+#REF!+#REF!+#REF!+#REF!+#REF!+#REF!+#REF!+#REF!</f>
        <v>#REF!</v>
      </c>
      <c r="E130" s="109">
        <v>0.61</v>
      </c>
      <c r="F130" s="147">
        <v>0</v>
      </c>
    </row>
    <row r="131" spans="1:7" s="23" customFormat="1" ht="16.5" thickBot="1" x14ac:dyDescent="0.3">
      <c r="A131" s="42" t="s">
        <v>134</v>
      </c>
      <c r="B131" s="110" t="s">
        <v>135</v>
      </c>
      <c r="C131" s="108">
        <v>565.20000000000005</v>
      </c>
      <c r="D131" s="69" t="e">
        <f>#REF!+#REF!+#REF!+#REF!+#REF!+#REF!+#REF!+#REF!+#REF!+#REF!+#REF!+#REF!</f>
        <v>#REF!</v>
      </c>
      <c r="E131" s="111">
        <v>3.5</v>
      </c>
      <c r="F131" s="140">
        <v>23738.400000000005</v>
      </c>
    </row>
    <row r="132" spans="1:7" s="23" customFormat="1" ht="16.5" thickBot="1" x14ac:dyDescent="0.3">
      <c r="A132" s="115"/>
      <c r="B132" s="116" t="s">
        <v>141</v>
      </c>
      <c r="C132" s="112"/>
      <c r="D132" s="67"/>
      <c r="E132" s="67"/>
      <c r="F132" s="148">
        <v>201437.29400000002</v>
      </c>
      <c r="G132" s="113"/>
    </row>
    <row r="133" spans="1:7" ht="15.75" x14ac:dyDescent="0.25">
      <c r="A133" s="117"/>
      <c r="B133" s="118" t="s">
        <v>142</v>
      </c>
      <c r="C133" s="119"/>
      <c r="D133" s="14"/>
      <c r="E133" s="14"/>
      <c r="F133" s="149">
        <v>201165.84</v>
      </c>
    </row>
    <row r="134" spans="1:7" ht="15.75" x14ac:dyDescent="0.25">
      <c r="A134" s="120"/>
      <c r="B134" s="121" t="s">
        <v>143</v>
      </c>
      <c r="C134" s="122"/>
      <c r="D134" s="14"/>
      <c r="E134" s="14"/>
      <c r="F134" s="150">
        <v>198933.2</v>
      </c>
    </row>
    <row r="135" spans="1:7" ht="15.75" x14ac:dyDescent="0.25">
      <c r="A135" s="120"/>
      <c r="B135" s="121" t="s">
        <v>146</v>
      </c>
      <c r="C135" s="122"/>
      <c r="D135" s="14"/>
      <c r="E135" s="14"/>
      <c r="F135" s="150">
        <v>23514.6</v>
      </c>
    </row>
    <row r="136" spans="1:7" ht="15.75" x14ac:dyDescent="0.25">
      <c r="A136" s="120"/>
      <c r="B136" s="121" t="s">
        <v>147</v>
      </c>
      <c r="C136" s="122"/>
      <c r="D136" s="14"/>
      <c r="E136" s="14"/>
      <c r="F136" s="150">
        <v>16546.689999999999</v>
      </c>
    </row>
    <row r="137" spans="1:7" ht="15.75" x14ac:dyDescent="0.25">
      <c r="A137" s="120"/>
      <c r="B137" s="121" t="s">
        <v>144</v>
      </c>
      <c r="C137" s="123"/>
      <c r="D137" s="14"/>
      <c r="E137" s="14"/>
      <c r="F137" s="150">
        <f>F134-F132+F136</f>
        <v>14042.595999999987</v>
      </c>
    </row>
    <row r="138" spans="1:7" ht="16.5" thickBot="1" x14ac:dyDescent="0.3">
      <c r="A138" s="124"/>
      <c r="B138" s="125" t="s">
        <v>145</v>
      </c>
      <c r="C138" s="126"/>
      <c r="D138" s="131"/>
      <c r="E138" s="131"/>
      <c r="F138" s="151">
        <f>F137+F41</f>
        <v>-61548.104000000007</v>
      </c>
    </row>
  </sheetData>
  <mergeCells count="4">
    <mergeCell ref="A37:F37"/>
    <mergeCell ref="A38:F38"/>
    <mergeCell ref="A39:F39"/>
    <mergeCell ref="A1:B1"/>
  </mergeCells>
  <phoneticPr fontId="0" type="noConversion"/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BAE</dc:creator>
  <cp:lastModifiedBy>BAE</cp:lastModifiedBy>
  <dcterms:created xsi:type="dcterms:W3CDTF">2026-01-17T03:01:46Z</dcterms:created>
  <dcterms:modified xsi:type="dcterms:W3CDTF">2026-01-21T07:58:41Z</dcterms:modified>
</cp:coreProperties>
</file>