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23250" windowHeight="120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79" i="1" l="1"/>
  <c r="C61" i="1"/>
  <c r="D61" i="1"/>
  <c r="C182" i="1" l="1"/>
  <c r="C183" i="1" s="1"/>
</calcChain>
</file>

<file path=xl/sharedStrings.xml><?xml version="1.0" encoding="utf-8"?>
<sst xmlns="http://schemas.openxmlformats.org/spreadsheetml/2006/main" count="245" uniqueCount="190">
  <si>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</si>
  <si>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</si>
  <si>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</si>
  <si>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2-х этажей</t>
  </si>
  <si>
    <t>Мытье лестничных площадок и маршей  выше 2-го эт.</t>
  </si>
  <si>
    <t xml:space="preserve">Генеральная уборка лестничных клеток </t>
  </si>
  <si>
    <t>Мытье окон</t>
  </si>
  <si>
    <t>ИТОГО</t>
  </si>
  <si>
    <t>2</t>
  </si>
  <si>
    <t>Содержание чердака, подвала, кровли</t>
  </si>
  <si>
    <t xml:space="preserve">Удаление с крыш и козырьков снега и наледи (сбивание сосулей) </t>
  </si>
  <si>
    <t>3</t>
  </si>
  <si>
    <t>Техническое содержание лифта</t>
  </si>
  <si>
    <t xml:space="preserve"> Содержание мусоропровода</t>
  </si>
  <si>
    <t>Очистка и дезинфекция клапонов</t>
  </si>
  <si>
    <t>Влажное подметание пола камер</t>
  </si>
  <si>
    <t>Удаление мусора из камер (выкатка контейнеров)</t>
  </si>
  <si>
    <t>Устранение засоров</t>
  </si>
  <si>
    <t xml:space="preserve">ИТОГО </t>
  </si>
  <si>
    <t>4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</si>
  <si>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</si>
  <si>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</si>
  <si>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</si>
  <si>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газонов в летний период </t>
  </si>
  <si>
    <t>Уборка контейнерной площадки в летний период (КГО)</t>
  </si>
  <si>
    <t>Очистка урн в летний период</t>
  </si>
  <si>
    <t>Подметание территории после кошения</t>
  </si>
  <si>
    <t>Сгребание травы после кошения</t>
  </si>
  <si>
    <t>5</t>
  </si>
  <si>
    <t>Уборка придомовой территории в зимний период</t>
  </si>
  <si>
    <t>Уборка контейнерной площадки в зимний период (КГО)</t>
  </si>
  <si>
    <t>Очистка урн в зимний период</t>
  </si>
  <si>
    <t>Подметание снега толщиной при снегопаде более 2 см пешеходных дорожек,крылец,бордюр,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</si>
  <si>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</si>
  <si>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проезда.</t>
  </si>
  <si>
    <t>Посыпка пешеходных дорожек и проездов противогололедным материалом</t>
  </si>
  <si>
    <t xml:space="preserve">Очистка  крылец, площадок, бордюр, отмосток и части пешеходных дорожек от наледи и льда </t>
  </si>
  <si>
    <t>6</t>
  </si>
  <si>
    <t>Кошение газонов</t>
  </si>
  <si>
    <t>7</t>
  </si>
  <si>
    <t>Ремонт, регулировка, промывка, испытание, консервация, расконсервация системы отопления</t>
  </si>
  <si>
    <t xml:space="preserve">осмотр системы отопления в чердачных и подвальных помещениях 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</si>
  <si>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</si>
  <si>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</si>
  <si>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</si>
  <si>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</si>
  <si>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8</t>
  </si>
  <si>
    <t xml:space="preserve"> Подготовка многоквартирного дома к сезонной эксплуатации</t>
  </si>
  <si>
    <t>Замена ламп освещения в местах общего пользования</t>
  </si>
  <si>
    <t xml:space="preserve">Замена ламп освещения внутриквартального </t>
  </si>
  <si>
    <t>9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</si>
  <si>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</si>
  <si>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конструктивных элементов</t>
  </si>
  <si>
    <t>Проведение технических осмотров и устранение незначительных неисправностей систем центрального отопления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</si>
  <si>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</si>
  <si>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электроснабжения</t>
  </si>
  <si>
    <t>10</t>
  </si>
  <si>
    <t>Аварийное обслуживание внутридомового инжен. сантехнич. и эл. технического оборудования</t>
  </si>
  <si>
    <t>11</t>
  </si>
  <si>
    <t>Диспетчерское обслуживание</t>
  </si>
  <si>
    <t>12</t>
  </si>
  <si>
    <t>Дератизация подвала</t>
  </si>
  <si>
    <t>13</t>
  </si>
  <si>
    <t>Дезинсекция подвала</t>
  </si>
  <si>
    <t>14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</si>
  <si>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</si>
  <si>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</si>
  <si>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</si>
  <si>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(ОДПУ вода) </t>
  </si>
  <si>
    <t xml:space="preserve">Снятие показаний, обработка информации, занесение в компьютер, передпча данных в ресурсоснабжающую организацию (ОДПУ тепло) </t>
  </si>
  <si>
    <t xml:space="preserve">Снятие показаний, обработка информации, занесение в компьютер, передпча данных в ресурсоснабжающую организацию (ОДПУ электроэнергия) </t>
  </si>
  <si>
    <t>15</t>
  </si>
  <si>
    <t xml:space="preserve"> Текущий ремонт (непредвиденные работы)</t>
  </si>
  <si>
    <t>Текущий ремонт электрооборудования</t>
  </si>
  <si>
    <t>замена автоматического выключателя 16А (кв.№35)</t>
  </si>
  <si>
    <t>замена автоматического выключателя 16А (кв.№34)</t>
  </si>
  <si>
    <t xml:space="preserve">замена 1-го уличного светильника с использованием услуг транспорта (телевышки) </t>
  </si>
  <si>
    <t>замена автоматического выключателя 25А (кв.№93)</t>
  </si>
  <si>
    <t>замена автоматического выключателя 16А (кв.№116)</t>
  </si>
  <si>
    <t>Текущий ремонт систем ВиК</t>
  </si>
  <si>
    <t>замена участка стояка ГВС со сборкой и запорной арматурой (2 подъезд, подвал):</t>
  </si>
  <si>
    <t>а</t>
  </si>
  <si>
    <t>смена участка трубы ВГП Ду 15 мм</t>
  </si>
  <si>
    <t>б</t>
  </si>
  <si>
    <t>смена сгона Ду 15 мм</t>
  </si>
  <si>
    <t>в</t>
  </si>
  <si>
    <t>смена муфты Ду 15 мм</t>
  </si>
  <si>
    <t>г</t>
  </si>
  <si>
    <t>смена контргайки Ду 15 мм</t>
  </si>
  <si>
    <t>д</t>
  </si>
  <si>
    <t>смена вентиля Ду 15 мм</t>
  </si>
  <si>
    <t>замена запорной арматуры на стояке ГВС с отключение и сбросом воды (5 подъезд чердак)</t>
  </si>
  <si>
    <t>устранение засора канализационного стояка Ду 100 мм (подвал стояк кв.№36)</t>
  </si>
  <si>
    <t>устранение засора канализации коллектора Ду 100 мм (1 подъезд)</t>
  </si>
  <si>
    <t>замена вводного вентиля (кран шаровый Giacomini)Ду 15 мм (квартира № 20)</t>
  </si>
  <si>
    <t>замена контргайки на сборке к радиатору (квартира № 32) с отключением и сбросом стояка отопления:</t>
  </si>
  <si>
    <t>замена контрайки Ду 15 мм</t>
  </si>
  <si>
    <t>отключение и сброс стояка отопления</t>
  </si>
  <si>
    <t>замена запорной арматуры на стояке ХВС (стояк кв.№32) с отжигом:</t>
  </si>
  <si>
    <t>смена вентиля Ду 20 мм</t>
  </si>
  <si>
    <t>смена крана шарового Ду 15 мм</t>
  </si>
  <si>
    <t>смена стальной муфты Ду 20 мм</t>
  </si>
  <si>
    <t>смена контргайки Ду 20 мм</t>
  </si>
  <si>
    <t>е</t>
  </si>
  <si>
    <t>смена отвода (длинного) Ду 20 мм</t>
  </si>
  <si>
    <t>ж</t>
  </si>
  <si>
    <t>уплотнение соединений сантехническим льном, силиконовым герметиком</t>
  </si>
  <si>
    <t>з</t>
  </si>
  <si>
    <t>сварочные работы</t>
  </si>
  <si>
    <t>устранение засора канализационного коллектора Ду 100 мм (1 подъезд)</t>
  </si>
  <si>
    <t>ремонт участка канализации (кв.№73)силиконовым герметиком</t>
  </si>
  <si>
    <t>переврезка ППРв ИТП:</t>
  </si>
  <si>
    <t>смена отвода к/з Ду 89мм</t>
  </si>
  <si>
    <t>перемонтаж болтовых соединений</t>
  </si>
  <si>
    <t>смена сантехнических паронитовых прокладок Ду 32 мм</t>
  </si>
  <si>
    <t>установка хомута с техпластиной на стояке ХВС (квартира №23)</t>
  </si>
  <si>
    <t>замена вводного вентиля ХВС (квартира №62) - кран шаровый Ду 15 мм</t>
  </si>
  <si>
    <t>замена запорной арматуры на стояке ГВС с отжигом (4 подъезд):</t>
  </si>
  <si>
    <t>замена вентиля чугунного Ду25 мм</t>
  </si>
  <si>
    <t>замена муфты стальной Ду25 мм</t>
  </si>
  <si>
    <t>смена контрогайки Ду25 мм</t>
  </si>
  <si>
    <t>смена сгона Ду25 мм</t>
  </si>
  <si>
    <t>уплотнение соединений сантехническим льном, лентой ФУМ</t>
  </si>
  <si>
    <t>замена запорной арматуры на стояках ГВС (кран шаровый Ду 15 мм)</t>
  </si>
  <si>
    <t>устранение засора канализационного коллектора Ду100 мм</t>
  </si>
  <si>
    <t>замена сборки ГВС в рамки ввода:</t>
  </si>
  <si>
    <t>смена обратного клапана 1 1/4" лат.шток STI</t>
  </si>
  <si>
    <t>смена кран шаровой LD PrideДу-32 вн/вн рычаг</t>
  </si>
  <si>
    <t>смена бочонка Ду32</t>
  </si>
  <si>
    <t>смена сгона Ду32</t>
  </si>
  <si>
    <t>смена контргайки Ду-32</t>
  </si>
  <si>
    <t>смена муфты стальной Ду32</t>
  </si>
  <si>
    <t>уплотнение соединений силиконовым герметиком, сантехническим льном</t>
  </si>
  <si>
    <t>замена сборки стояка отопления по стояку кв.№129:</t>
  </si>
  <si>
    <t>смена сгона Ду-25 накатная резьба</t>
  </si>
  <si>
    <t>смена муфты стальной              Ду-25</t>
  </si>
  <si>
    <t>смена контргайки чугунной Ду-25</t>
  </si>
  <si>
    <t>смена вентиля чугунного Ду-32 Россия</t>
  </si>
  <si>
    <t>смена крана шарового LD PrideДу-25 вн/вн рычаг</t>
  </si>
  <si>
    <t>смена крана шарвового STI Ду-15 вн/нар бабочка</t>
  </si>
  <si>
    <t>смена тройника чугун.25*15*25 усиленный 22156</t>
  </si>
  <si>
    <t>замена сборки ГВС 5 подъезд(подвал):</t>
  </si>
  <si>
    <t>смена крана шарового Ду 25 мм</t>
  </si>
  <si>
    <t>смена муфты стальной Ду 25 мм</t>
  </si>
  <si>
    <t>смена контргайки Ду 25 мм усиленной</t>
  </si>
  <si>
    <t>смена муфты стальной с потаем Ду 25 мм</t>
  </si>
  <si>
    <t>смена бочонка Ду 25 мм</t>
  </si>
  <si>
    <t>уплотнение саединений сантехническим льном</t>
  </si>
  <si>
    <t>ревизия элеваторного узла</t>
  </si>
  <si>
    <t>Текущий ремонт систем конструктивных элементов</t>
  </si>
  <si>
    <t>закрепление проушины  (мусоропровод.камера 2 подъезд- болтовые соединения)09.01.2025</t>
  </si>
  <si>
    <t>очистка козырьков от снега 3,4пп (23.01.2025)</t>
  </si>
  <si>
    <t>осмотр чердака на наличие затеканий с кровли 1-5пп (25.03.2025)</t>
  </si>
  <si>
    <t>слив воды из емкости - 5 подъезд(25.03.2025)</t>
  </si>
  <si>
    <t>проведение собственниками МКД субботника по уборке мусора, листьев (пакеты для мусора)</t>
  </si>
  <si>
    <t>замена контейнерной тележки (5 подъезд) после ремонта с погрузочно-разгрузочными  работами, транспортные услуги</t>
  </si>
  <si>
    <t>ремонт контейнерной тележки на месте (4 подъезд) смазка колес</t>
  </si>
  <si>
    <t>открытие продухов по периметру дома</t>
  </si>
  <si>
    <t>осмотр чердака на наличие течей с кровли 2-4пп (02.06.2025)</t>
  </si>
  <si>
    <t>установка емкости в месте течи с кровли 4 под (16.06.2025)</t>
  </si>
  <si>
    <t>ремонт межблочных швов кв.125 (монтажная пена+цем./песч.р-р)</t>
  </si>
  <si>
    <t>ремонт межблочных швов кв.125 (цем./песч.р-р)</t>
  </si>
  <si>
    <t>осмотр кровли на наличие дефектов 1 подъезд (11.08.2025)</t>
  </si>
  <si>
    <t>установка дверного полотна б/у(старое вырвали) - 4 под,выход на кровлю 09.09.2025</t>
  </si>
  <si>
    <t xml:space="preserve">ремонт кровли козырьков над входами 2,3пп РИЗОЛИНОМ с промазкой битумным праймером </t>
  </si>
  <si>
    <t>Разработка рабочей документации на ремонт входной группы</t>
  </si>
  <si>
    <t>ремонт наружных швов промышленными альпинистами (по заявлению жителей) № 111,147,148</t>
  </si>
  <si>
    <t>ремонт наружных швов промышленными альпинистами (по заявлению жителей) № 118</t>
  </si>
  <si>
    <t>ремонт квартирных козырьков промышленными альпинистами (по заявлению жителей) № 117,27</t>
  </si>
  <si>
    <t>закрытие и утепление продухов (22.10.2025 г)</t>
  </si>
  <si>
    <t>регулировка и закрытие стеклопакета ПВХ 4 под л/кл(10.10.2025)</t>
  </si>
  <si>
    <t>закрытие оконной фрамуги 3 под 5 эт (20.10.2025)</t>
  </si>
  <si>
    <t>укрепление дверного полотна саморезами 4 под, выход на кровлю</t>
  </si>
  <si>
    <t>закрытие двери выхода на кровлю, чердак 2,5пп</t>
  </si>
  <si>
    <t>дополнительная дератизация подвального помещения 1-5 пп по заявке Совета дома</t>
  </si>
  <si>
    <t>утепление плит перекрытия в чердачном помещении над квартирой №147  рулонным утеплителем  "Тисма" 50 мм, URSA TERRA, монтажной пеной(5 подъезд)</t>
  </si>
  <si>
    <t>16</t>
  </si>
  <si>
    <t>Содержание антенн и запирающих устройств</t>
  </si>
  <si>
    <t>17</t>
  </si>
  <si>
    <t>Управление многоквартирным домом</t>
  </si>
  <si>
    <t xml:space="preserve">Сумма затрат по дому </t>
  </si>
  <si>
    <t xml:space="preserve">Отчет за 2025 г. </t>
  </si>
  <si>
    <t>по управлению и обслуживанию</t>
  </si>
  <si>
    <t>Результат на 01.01.2025 г. ("+" экономия, "-" перерасход)</t>
  </si>
  <si>
    <t>МКД по ул.Строителей 16</t>
  </si>
  <si>
    <t>сброс воды со стояка ГВС</t>
  </si>
  <si>
    <t xml:space="preserve">Итого начислено населению </t>
  </si>
  <si>
    <t xml:space="preserve">Итого оплачено населением </t>
  </si>
  <si>
    <t>Результат за 2025 год "+" - экономия "-" - перерасход</t>
  </si>
  <si>
    <t>Результат накоплением "+" - экономия "-" - перерасход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</si>
</sst>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.00_);_(* \(#,##0.0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Times"/>
      <family val="1"/>
    </font>
    <font>
      <b/>
      <sz val="12"/>
      <name val="Times"/>
      <family val="1"/>
    </font>
    <font>
      <sz val="12"/>
      <name val="Arial"/>
      <family val="2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1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Fill="1"/>
    <xf numFmtId="0" fontId="0" fillId="0" borderId="0" xfId="0" applyFill="1" applyBorder="1"/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wrapText="1"/>
    </xf>
    <xf numFmtId="0" fontId="6" fillId="0" borderId="0" xfId="0" applyFont="1" applyFill="1"/>
    <xf numFmtId="16" fontId="5" fillId="0" borderId="3" xfId="0" applyNumberFormat="1" applyFont="1" applyFill="1" applyBorder="1" applyAlignment="1">
      <alignment wrapText="1"/>
    </xf>
    <xf numFmtId="0" fontId="3" fillId="0" borderId="4" xfId="0" applyFont="1" applyFill="1" applyBorder="1"/>
    <xf numFmtId="49" fontId="5" fillId="0" borderId="5" xfId="0" applyNumberFormat="1" applyFont="1" applyFill="1" applyBorder="1" applyAlignment="1"/>
    <xf numFmtId="0" fontId="3" fillId="0" borderId="6" xfId="0" applyFont="1" applyFill="1" applyBorder="1"/>
    <xf numFmtId="49" fontId="5" fillId="0" borderId="3" xfId="0" applyNumberFormat="1" applyFont="1" applyFill="1" applyBorder="1" applyAlignment="1"/>
    <xf numFmtId="0" fontId="3" fillId="0" borderId="4" xfId="0" applyFont="1" applyFill="1" applyBorder="1" applyAlignment="1">
      <alignment wrapText="1"/>
    </xf>
    <xf numFmtId="49" fontId="5" fillId="0" borderId="7" xfId="0" applyNumberFormat="1" applyFont="1" applyFill="1" applyBorder="1" applyAlignment="1"/>
    <xf numFmtId="0" fontId="3" fillId="0" borderId="8" xfId="0" applyFont="1" applyFill="1" applyBorder="1"/>
    <xf numFmtId="49" fontId="5" fillId="0" borderId="9" xfId="0" applyNumberFormat="1" applyFont="1" applyFill="1" applyBorder="1" applyAlignment="1">
      <alignment horizontal="center"/>
    </xf>
    <xf numFmtId="0" fontId="5" fillId="0" borderId="2" xfId="0" applyFont="1" applyFill="1" applyBorder="1" applyAlignment="1"/>
    <xf numFmtId="0" fontId="3" fillId="0" borderId="6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49" fontId="5" fillId="0" borderId="10" xfId="0" applyNumberFormat="1" applyFont="1" applyFill="1" applyBorder="1" applyAlignment="1"/>
    <xf numFmtId="49" fontId="5" fillId="0" borderId="11" xfId="0" applyNumberFormat="1" applyFont="1" applyFill="1" applyBorder="1" applyAlignment="1">
      <alignment horizontal="center"/>
    </xf>
    <xf numFmtId="0" fontId="5" fillId="0" borderId="12" xfId="0" applyFont="1" applyFill="1" applyBorder="1"/>
    <xf numFmtId="49" fontId="5" fillId="0" borderId="1" xfId="0" applyNumberFormat="1" applyFont="1" applyFill="1" applyBorder="1" applyAlignment="1">
      <alignment horizontal="center"/>
    </xf>
    <xf numFmtId="0" fontId="3" fillId="0" borderId="4" xfId="0" applyFont="1" applyFill="1" applyBorder="1" applyAlignment="1"/>
    <xf numFmtId="0" fontId="3" fillId="0" borderId="6" xfId="0" applyFont="1" applyFill="1" applyBorder="1" applyAlignment="1"/>
    <xf numFmtId="49" fontId="5" fillId="0" borderId="13" xfId="0" applyNumberFormat="1" applyFont="1" applyFill="1" applyBorder="1" applyAlignment="1"/>
    <xf numFmtId="0" fontId="3" fillId="0" borderId="8" xfId="0" applyFont="1" applyFill="1" applyBorder="1" applyAlignment="1"/>
    <xf numFmtId="49" fontId="5" fillId="0" borderId="3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0" fontId="5" fillId="0" borderId="14" xfId="0" applyFont="1" applyFill="1" applyBorder="1"/>
    <xf numFmtId="49" fontId="5" fillId="0" borderId="15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wrapText="1"/>
    </xf>
    <xf numFmtId="49" fontId="5" fillId="0" borderId="17" xfId="0" applyNumberFormat="1" applyFont="1" applyFill="1" applyBorder="1" applyAlignment="1">
      <alignment horizontal="center"/>
    </xf>
    <xf numFmtId="0" fontId="3" fillId="0" borderId="18" xfId="0" applyFont="1" applyFill="1" applyBorder="1"/>
    <xf numFmtId="0" fontId="5" fillId="0" borderId="14" xfId="0" applyFont="1" applyFill="1" applyBorder="1" applyAlignment="1">
      <alignment wrapText="1"/>
    </xf>
    <xf numFmtId="49" fontId="5" fillId="0" borderId="13" xfId="0" applyNumberFormat="1" applyFont="1" applyFill="1" applyBorder="1" applyAlignment="1">
      <alignment horizontal="center"/>
    </xf>
    <xf numFmtId="0" fontId="5" fillId="0" borderId="19" xfId="0" applyFont="1" applyFill="1" applyBorder="1"/>
    <xf numFmtId="49" fontId="5" fillId="0" borderId="20" xfId="0" applyNumberFormat="1" applyFont="1" applyFill="1" applyBorder="1" applyAlignment="1">
      <alignment horizontal="center"/>
    </xf>
    <xf numFmtId="0" fontId="5" fillId="0" borderId="21" xfId="0" applyFont="1" applyFill="1" applyBorder="1"/>
    <xf numFmtId="49" fontId="5" fillId="0" borderId="22" xfId="0" applyNumberFormat="1" applyFont="1" applyFill="1" applyBorder="1" applyAlignment="1">
      <alignment horizontal="center"/>
    </xf>
    <xf numFmtId="0" fontId="5" fillId="0" borderId="23" xfId="0" applyFont="1" applyFill="1" applyBorder="1" applyAlignment="1"/>
    <xf numFmtId="0" fontId="3" fillId="0" borderId="16" xfId="0" applyFont="1" applyFill="1" applyBorder="1"/>
    <xf numFmtId="0" fontId="5" fillId="0" borderId="6" xfId="0" applyFont="1" applyFill="1" applyBorder="1" applyAlignment="1">
      <alignment wrapText="1"/>
    </xf>
    <xf numFmtId="49" fontId="3" fillId="0" borderId="5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wrapText="1"/>
    </xf>
    <xf numFmtId="0" fontId="3" fillId="0" borderId="6" xfId="1" applyFont="1" applyFill="1" applyBorder="1" applyAlignment="1">
      <alignment vertical="center" wrapText="1"/>
    </xf>
    <xf numFmtId="0" fontId="5" fillId="0" borderId="6" xfId="1" applyFont="1" applyFill="1" applyBorder="1" applyAlignment="1">
      <alignment vertical="center" wrapText="1"/>
    </xf>
    <xf numFmtId="0" fontId="3" fillId="0" borderId="6" xfId="2" applyFont="1" applyFill="1" applyBorder="1" applyAlignment="1">
      <alignment vertical="center" wrapText="1"/>
    </xf>
    <xf numFmtId="0" fontId="3" fillId="0" borderId="8" xfId="1" applyFont="1" applyFill="1" applyBorder="1" applyAlignment="1">
      <alignment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8" fillId="0" borderId="6" xfId="1" applyFont="1" applyFill="1" applyBorder="1" applyAlignment="1">
      <alignment horizontal="left" vertical="center" wrapText="1"/>
    </xf>
    <xf numFmtId="0" fontId="8" fillId="0" borderId="6" xfId="1" applyFont="1" applyFill="1" applyBorder="1" applyAlignment="1">
      <alignment horizontal="left" vertical="center"/>
    </xf>
    <xf numFmtId="2" fontId="8" fillId="0" borderId="6" xfId="1" applyNumberFormat="1" applyFont="1" applyFill="1" applyBorder="1" applyAlignment="1">
      <alignment horizontal="left" vertical="center" wrapText="1"/>
    </xf>
    <xf numFmtId="2" fontId="8" fillId="0" borderId="6" xfId="1" applyNumberFormat="1" applyFont="1" applyFill="1" applyBorder="1" applyAlignment="1">
      <alignment vertical="center" wrapText="1"/>
    </xf>
    <xf numFmtId="0" fontId="8" fillId="0" borderId="6" xfId="1" applyFont="1" applyFill="1" applyBorder="1" applyAlignment="1">
      <alignment vertical="center" wrapText="1"/>
    </xf>
    <xf numFmtId="0" fontId="9" fillId="0" borderId="6" xfId="1" applyFont="1" applyFill="1" applyBorder="1" applyAlignment="1">
      <alignment vertical="center" wrapText="1"/>
    </xf>
    <xf numFmtId="2" fontId="10" fillId="0" borderId="6" xfId="1" applyNumberFormat="1" applyFont="1" applyFill="1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3" fillId="0" borderId="8" xfId="0" applyFont="1" applyBorder="1"/>
    <xf numFmtId="0" fontId="3" fillId="0" borderId="18" xfId="0" applyFont="1" applyFill="1" applyBorder="1" applyAlignment="1"/>
    <xf numFmtId="0" fontId="3" fillId="0" borderId="14" xfId="0" applyFont="1" applyFill="1" applyBorder="1" applyAlignment="1"/>
    <xf numFmtId="0" fontId="5" fillId="0" borderId="21" xfId="0" applyFont="1" applyFill="1" applyBorder="1" applyAlignment="1"/>
    <xf numFmtId="2" fontId="6" fillId="0" borderId="0" xfId="0" applyNumberFormat="1" applyFont="1" applyFill="1"/>
    <xf numFmtId="0" fontId="5" fillId="0" borderId="24" xfId="0" applyFont="1" applyFill="1" applyBorder="1" applyAlignment="1">
      <alignment wrapText="1"/>
    </xf>
    <xf numFmtId="2" fontId="3" fillId="0" borderId="25" xfId="0" applyNumberFormat="1" applyFont="1" applyFill="1" applyBorder="1" applyAlignment="1">
      <alignment horizontal="right" wrapText="1"/>
    </xf>
    <xf numFmtId="2" fontId="5" fillId="0" borderId="26" xfId="0" applyNumberFormat="1" applyFont="1" applyFill="1" applyBorder="1"/>
    <xf numFmtId="0" fontId="3" fillId="0" borderId="27" xfId="0" applyFont="1" applyFill="1" applyBorder="1" applyAlignment="1"/>
    <xf numFmtId="2" fontId="3" fillId="0" borderId="26" xfId="0" applyNumberFormat="1" applyFont="1" applyFill="1" applyBorder="1"/>
    <xf numFmtId="2" fontId="5" fillId="0" borderId="28" xfId="0" applyNumberFormat="1" applyFont="1" applyFill="1" applyBorder="1"/>
    <xf numFmtId="0" fontId="5" fillId="0" borderId="27" xfId="0" applyFont="1" applyFill="1" applyBorder="1" applyAlignment="1"/>
    <xf numFmtId="2" fontId="5" fillId="0" borderId="26" xfId="0" applyNumberFormat="1" applyFont="1" applyFill="1" applyBorder="1" applyAlignment="1"/>
    <xf numFmtId="0" fontId="7" fillId="0" borderId="27" xfId="0" applyFont="1" applyFill="1" applyBorder="1" applyAlignment="1"/>
    <xf numFmtId="2" fontId="3" fillId="0" borderId="28" xfId="0" applyNumberFormat="1" applyFont="1" applyFill="1" applyBorder="1" applyAlignment="1">
      <alignment horizontal="right" wrapText="1"/>
    </xf>
    <xf numFmtId="2" fontId="5" fillId="0" borderId="29" xfId="0" applyNumberFormat="1" applyFont="1" applyFill="1" applyBorder="1"/>
    <xf numFmtId="2" fontId="3" fillId="0" borderId="30" xfId="0" applyNumberFormat="1" applyFont="1" applyFill="1" applyBorder="1" applyAlignment="1">
      <alignment horizontal="right" wrapText="1"/>
    </xf>
    <xf numFmtId="0" fontId="5" fillId="0" borderId="31" xfId="0" applyFont="1" applyFill="1" applyBorder="1" applyAlignment="1"/>
    <xf numFmtId="2" fontId="3" fillId="0" borderId="32" xfId="0" applyNumberFormat="1" applyFont="1" applyFill="1" applyBorder="1" applyAlignment="1">
      <alignment horizontal="right" wrapText="1"/>
    </xf>
    <xf numFmtId="0" fontId="3" fillId="0" borderId="25" xfId="0" applyFont="1" applyFill="1" applyBorder="1"/>
    <xf numFmtId="2" fontId="5" fillId="0" borderId="29" xfId="0" applyNumberFormat="1" applyFont="1" applyFill="1" applyBorder="1" applyAlignment="1"/>
    <xf numFmtId="49" fontId="5" fillId="0" borderId="1" xfId="0" applyNumberFormat="1" applyFont="1" applyFill="1" applyBorder="1" applyAlignment="1"/>
    <xf numFmtId="164" fontId="5" fillId="0" borderId="28" xfId="4" applyNumberFormat="1" applyFont="1" applyFill="1" applyBorder="1"/>
    <xf numFmtId="0" fontId="5" fillId="0" borderId="0" xfId="3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3" applyFont="1" applyFill="1" applyBorder="1" applyAlignment="1">
      <alignment wrapText="1"/>
    </xf>
    <xf numFmtId="2" fontId="5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vertical="center" wrapText="1"/>
    </xf>
    <xf numFmtId="2" fontId="5" fillId="0" borderId="28" xfId="0" applyNumberFormat="1" applyFont="1" applyFill="1" applyBorder="1" applyAlignment="1">
      <alignment vertical="center" wrapText="1"/>
    </xf>
    <xf numFmtId="0" fontId="5" fillId="0" borderId="6" xfId="3" applyFont="1" applyBorder="1" applyAlignment="1">
      <alignment wrapText="1"/>
    </xf>
    <xf numFmtId="2" fontId="3" fillId="0" borderId="0" xfId="3" applyNumberFormat="1" applyFont="1"/>
    <xf numFmtId="0" fontId="3" fillId="0" borderId="0" xfId="3" applyFont="1"/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15" xfId="3" applyFont="1" applyBorder="1" applyAlignment="1">
      <alignment horizontal="center" wrapText="1"/>
    </xf>
    <xf numFmtId="0" fontId="5" fillId="0" borderId="16" xfId="3" applyFont="1" applyBorder="1" applyAlignment="1">
      <alignment wrapText="1"/>
    </xf>
    <xf numFmtId="2" fontId="5" fillId="0" borderId="32" xfId="4" applyNumberFormat="1" applyFont="1" applyFill="1" applyBorder="1" applyAlignment="1">
      <alignment wrapText="1"/>
    </xf>
    <xf numFmtId="0" fontId="5" fillId="0" borderId="5" xfId="3" applyFont="1" applyBorder="1" applyAlignment="1">
      <alignment horizontal="center" wrapText="1"/>
    </xf>
    <xf numFmtId="2" fontId="5" fillId="0" borderId="33" xfId="4" applyNumberFormat="1" applyFont="1" applyFill="1" applyBorder="1" applyAlignment="1">
      <alignment wrapText="1"/>
    </xf>
    <xf numFmtId="2" fontId="5" fillId="0" borderId="33" xfId="4" applyNumberFormat="1" applyFont="1" applyBorder="1" applyAlignment="1">
      <alignment wrapText="1"/>
    </xf>
    <xf numFmtId="0" fontId="5" fillId="0" borderId="17" xfId="3" applyFont="1" applyBorder="1" applyAlignment="1">
      <alignment horizontal="center" wrapText="1"/>
    </xf>
    <xf numFmtId="0" fontId="5" fillId="0" borderId="18" xfId="3" applyFont="1" applyBorder="1" applyAlignment="1">
      <alignment wrapText="1"/>
    </xf>
    <xf numFmtId="2" fontId="5" fillId="0" borderId="29" xfId="4" applyNumberFormat="1" applyFont="1" applyBorder="1" applyAlignment="1">
      <alignment wrapText="1"/>
    </xf>
    <xf numFmtId="0" fontId="6" fillId="0" borderId="0" xfId="0" applyFont="1" applyFill="1" applyBorder="1"/>
    <xf numFmtId="0" fontId="5" fillId="0" borderId="0" xfId="3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</cellXfs>
  <cellStyles count="5">
    <cellStyle name="Excel Built-in Normal" xfId="1"/>
    <cellStyle name="Excel Built-in Normal_июль" xfId="2"/>
    <cellStyle name="Обычный" xfId="0" builtinId="0"/>
    <cellStyle name="Обычный 2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3"/>
  <sheetViews>
    <sheetView tabSelected="1" topLeftCell="A164" workbookViewId="0">
      <selection activeCell="G177" sqref="G177"/>
    </sheetView>
  </sheetViews>
  <sheetFormatPr defaultColWidth="9.140625" defaultRowHeight="15" x14ac:dyDescent="0.25"/>
  <cols>
    <col min="1" max="1" width="4.140625" style="1" customWidth="1"/>
    <col min="2" max="2" width="68" style="1" customWidth="1"/>
    <col min="3" max="3" width="17.28515625" style="1" customWidth="1"/>
    <col min="4" max="4" width="14.7109375" style="1" customWidth="1"/>
    <col min="5" max="198" width="9.140625" style="1" customWidth="1"/>
    <col min="199" max="199" width="4.140625" style="1" customWidth="1"/>
    <col min="200" max="200" width="49.7109375" style="1" customWidth="1"/>
    <col min="201" max="201" width="8.85546875" style="1" customWidth="1"/>
    <col min="202" max="202" width="6.42578125" style="1" customWidth="1"/>
    <col min="203" max="203" width="8.28515625" style="1" customWidth="1"/>
    <col min="204" max="204" width="5.85546875" style="1" customWidth="1"/>
    <col min="205" max="205" width="6.5703125" style="1" customWidth="1"/>
    <col min="206" max="206" width="12.7109375" style="1" customWidth="1"/>
    <col min="207" max="207" width="6.5703125" style="1" customWidth="1"/>
    <col min="208" max="208" width="6.140625" style="1" customWidth="1"/>
    <col min="209" max="209" width="9.140625" style="1" customWidth="1"/>
    <col min="210" max="210" width="11" style="1" customWidth="1"/>
    <col min="211" max="213" width="9.140625" style="1" customWidth="1"/>
    <col min="214" max="214" width="12.85546875" style="1" customWidth="1"/>
    <col min="215" max="217" width="9.140625" style="1" customWidth="1"/>
    <col min="218" max="218" width="13" style="1" customWidth="1"/>
    <col min="219" max="221" width="9.140625" style="1" customWidth="1"/>
    <col min="222" max="222" width="11.85546875" style="1" customWidth="1"/>
    <col min="223" max="225" width="9.140625" style="1" customWidth="1"/>
    <col min="226" max="226" width="13.42578125" style="1" customWidth="1"/>
    <col min="227" max="229" width="9.140625" style="1" customWidth="1"/>
    <col min="230" max="230" width="12.5703125" style="1" customWidth="1"/>
    <col min="231" max="233" width="9.140625" style="1" customWidth="1"/>
    <col min="234" max="234" width="13.85546875" style="1" customWidth="1"/>
    <col min="235" max="237" width="9.140625" style="1" customWidth="1"/>
    <col min="238" max="238" width="14" style="1" customWidth="1"/>
    <col min="239" max="239" width="9.140625" style="1" customWidth="1"/>
    <col min="240" max="240" width="6.140625" style="1" customWidth="1"/>
    <col min="241" max="241" width="9.140625" style="1" customWidth="1"/>
    <col min="242" max="242" width="12.5703125" style="1" customWidth="1"/>
    <col min="243" max="243" width="9.140625" style="1" customWidth="1"/>
    <col min="244" max="244" width="6.42578125" style="1" customWidth="1"/>
    <col min="245" max="245" width="9.140625" style="1" customWidth="1"/>
    <col min="246" max="246" width="13.7109375" style="1" customWidth="1"/>
    <col min="247" max="247" width="9.140625" style="1" customWidth="1"/>
    <col min="248" max="248" width="6.5703125" style="1" customWidth="1"/>
    <col min="249" max="249" width="9.140625" style="1" customWidth="1"/>
    <col min="250" max="250" width="12.42578125" style="1" customWidth="1"/>
    <col min="251" max="251" width="9.140625" style="1" customWidth="1"/>
    <col min="252" max="252" width="6.42578125" style="1" customWidth="1"/>
    <col min="253" max="253" width="9.140625" style="1" customWidth="1"/>
    <col min="254" max="254" width="12.42578125" style="1" customWidth="1"/>
    <col min="255" max="16384" width="9.140625" style="1"/>
  </cols>
  <sheetData>
    <row r="1" spans="1:12" s="2" customFormat="1" ht="17.25" customHeight="1" x14ac:dyDescent="0.25">
      <c r="A1" s="106"/>
      <c r="B1" s="106"/>
    </row>
    <row r="2" spans="1:12" s="2" customFormat="1" ht="15.75" customHeight="1" x14ac:dyDescent="0.25">
      <c r="A2" s="105" t="s">
        <v>181</v>
      </c>
      <c r="B2" s="105"/>
      <c r="C2" s="105"/>
      <c r="D2" s="85"/>
      <c r="E2" s="85"/>
      <c r="F2" s="85"/>
      <c r="G2" s="85"/>
      <c r="H2" s="85"/>
      <c r="I2" s="85"/>
      <c r="J2" s="85"/>
      <c r="K2" s="85"/>
      <c r="L2" s="85"/>
    </row>
    <row r="3" spans="1:12" s="2" customFormat="1" ht="15" customHeight="1" x14ac:dyDescent="0.25">
      <c r="A3" s="105" t="s">
        <v>182</v>
      </c>
      <c r="B3" s="105"/>
      <c r="C3" s="105"/>
      <c r="D3" s="85"/>
      <c r="E3" s="85"/>
      <c r="F3" s="85"/>
      <c r="G3" s="85"/>
      <c r="H3" s="85"/>
      <c r="I3" s="85"/>
      <c r="J3" s="85"/>
      <c r="K3" s="85"/>
      <c r="L3" s="85"/>
    </row>
    <row r="4" spans="1:12" s="2" customFormat="1" ht="15.75" customHeight="1" x14ac:dyDescent="0.25">
      <c r="A4" s="105" t="s">
        <v>184</v>
      </c>
      <c r="B4" s="105"/>
      <c r="C4" s="105"/>
      <c r="D4" s="85"/>
      <c r="E4" s="85"/>
      <c r="F4" s="85"/>
      <c r="G4" s="85"/>
      <c r="H4" s="85"/>
      <c r="I4" s="85"/>
      <c r="J4" s="85"/>
      <c r="K4" s="85"/>
      <c r="L4" s="85"/>
    </row>
    <row r="5" spans="1:12" s="2" customFormat="1" ht="15.75" customHeight="1" thickBot="1" x14ac:dyDescent="0.3">
      <c r="A5" s="82"/>
      <c r="B5" s="82"/>
      <c r="C5" s="83"/>
      <c r="D5" s="84"/>
      <c r="E5" s="84"/>
      <c r="F5" s="84"/>
      <c r="G5" s="84"/>
      <c r="H5" s="84"/>
      <c r="I5" s="84"/>
      <c r="J5" s="84"/>
      <c r="K5" s="84"/>
      <c r="L5" s="84"/>
    </row>
    <row r="6" spans="1:12" s="2" customFormat="1" ht="15.75" customHeight="1" thickBot="1" x14ac:dyDescent="0.3">
      <c r="A6" s="87"/>
      <c r="B6" s="88" t="s">
        <v>183</v>
      </c>
      <c r="C6" s="89">
        <v>1383344.7</v>
      </c>
      <c r="D6" s="84"/>
      <c r="E6" s="84"/>
      <c r="F6" s="84"/>
      <c r="G6" s="84"/>
      <c r="H6" s="84"/>
      <c r="I6" s="84"/>
      <c r="J6" s="84"/>
      <c r="K6" s="84"/>
      <c r="L6" s="86"/>
    </row>
    <row r="7" spans="1:12" s="5" customFormat="1" ht="16.5" thickBot="1" x14ac:dyDescent="0.3">
      <c r="A7" s="3">
        <v>1</v>
      </c>
      <c r="B7" s="4" t="s">
        <v>0</v>
      </c>
      <c r="C7" s="64"/>
    </row>
    <row r="8" spans="1:12" s="5" customFormat="1" ht="12.75" customHeight="1" x14ac:dyDescent="0.25">
      <c r="A8" s="6"/>
      <c r="B8" s="7" t="s">
        <v>1</v>
      </c>
      <c r="C8" s="65">
        <v>76539.168000000005</v>
      </c>
    </row>
    <row r="9" spans="1:12" s="5" customFormat="1" ht="15.75" x14ac:dyDescent="0.25">
      <c r="A9" s="8"/>
      <c r="B9" s="9" t="s">
        <v>2</v>
      </c>
      <c r="C9" s="65">
        <v>69134.351999999984</v>
      </c>
    </row>
    <row r="10" spans="1:12" s="5" customFormat="1" ht="12.75" customHeight="1" x14ac:dyDescent="0.25">
      <c r="A10" s="8"/>
      <c r="B10" s="9" t="s">
        <v>3</v>
      </c>
      <c r="C10" s="65">
        <v>129691.368</v>
      </c>
    </row>
    <row r="11" spans="1:12" s="5" customFormat="1" ht="15.75" x14ac:dyDescent="0.25">
      <c r="A11" s="8"/>
      <c r="B11" s="9" t="s">
        <v>4</v>
      </c>
      <c r="C11" s="65">
        <v>115446.36</v>
      </c>
    </row>
    <row r="12" spans="1:12" s="5" customFormat="1" ht="15.75" x14ac:dyDescent="0.25">
      <c r="A12" s="10"/>
      <c r="B12" s="11" t="s">
        <v>5</v>
      </c>
      <c r="C12" s="65">
        <v>40080.259999999995</v>
      </c>
    </row>
    <row r="13" spans="1:12" s="5" customFormat="1" ht="15.75" x14ac:dyDescent="0.25">
      <c r="A13" s="8"/>
      <c r="B13" s="9" t="s">
        <v>6</v>
      </c>
      <c r="C13" s="65">
        <v>703.51400000000001</v>
      </c>
    </row>
    <row r="14" spans="1:12" s="5" customFormat="1" ht="16.5" thickBot="1" x14ac:dyDescent="0.3">
      <c r="A14" s="12"/>
      <c r="B14" s="13" t="s">
        <v>7</v>
      </c>
      <c r="C14" s="66">
        <v>431595.02199999994</v>
      </c>
    </row>
    <row r="15" spans="1:12" s="5" customFormat="1" ht="14.25" customHeight="1" thickBot="1" x14ac:dyDescent="0.3">
      <c r="A15" s="14" t="s">
        <v>8</v>
      </c>
      <c r="B15" s="15" t="s">
        <v>9</v>
      </c>
      <c r="C15" s="67"/>
    </row>
    <row r="16" spans="1:12" s="5" customFormat="1" ht="15.75" x14ac:dyDescent="0.25">
      <c r="A16" s="12"/>
      <c r="B16" s="13" t="s">
        <v>10</v>
      </c>
      <c r="C16" s="68">
        <v>5085.585</v>
      </c>
    </row>
    <row r="17" spans="1:3" s="5" customFormat="1" ht="13.5" customHeight="1" thickBot="1" x14ac:dyDescent="0.3">
      <c r="A17" s="18"/>
      <c r="B17" s="13" t="s">
        <v>7</v>
      </c>
      <c r="C17" s="66">
        <v>5085.585</v>
      </c>
    </row>
    <row r="18" spans="1:3" s="5" customFormat="1" ht="13.5" hidden="1" customHeight="1" x14ac:dyDescent="0.25">
      <c r="A18" s="19" t="s">
        <v>11</v>
      </c>
      <c r="B18" s="20" t="s">
        <v>12</v>
      </c>
      <c r="C18" s="69">
        <v>0</v>
      </c>
    </row>
    <row r="19" spans="1:3" s="5" customFormat="1" ht="13.5" customHeight="1" thickBot="1" x14ac:dyDescent="0.3">
      <c r="A19" s="21" t="s">
        <v>11</v>
      </c>
      <c r="B19" s="15" t="s">
        <v>13</v>
      </c>
      <c r="C19" s="70"/>
    </row>
    <row r="20" spans="1:3" s="5" customFormat="1" ht="13.5" customHeight="1" x14ac:dyDescent="0.25">
      <c r="A20" s="10"/>
      <c r="B20" s="22" t="s">
        <v>14</v>
      </c>
      <c r="C20" s="65">
        <v>6727.2000000000016</v>
      </c>
    </row>
    <row r="21" spans="1:3" s="5" customFormat="1" ht="13.5" customHeight="1" x14ac:dyDescent="0.25">
      <c r="A21" s="10"/>
      <c r="B21" s="23" t="s">
        <v>15</v>
      </c>
      <c r="C21" s="65">
        <v>12121.619999999997</v>
      </c>
    </row>
    <row r="22" spans="1:3" s="5" customFormat="1" ht="13.5" customHeight="1" x14ac:dyDescent="0.25">
      <c r="A22" s="10"/>
      <c r="B22" s="23" t="s">
        <v>16</v>
      </c>
      <c r="C22" s="65">
        <v>103124.39904</v>
      </c>
    </row>
    <row r="23" spans="1:3" s="5" customFormat="1" ht="13.5" customHeight="1" x14ac:dyDescent="0.25">
      <c r="A23" s="24"/>
      <c r="B23" s="25" t="s">
        <v>17</v>
      </c>
      <c r="C23" s="65">
        <v>414.83</v>
      </c>
    </row>
    <row r="24" spans="1:3" s="5" customFormat="1" ht="16.5" thickBot="1" x14ac:dyDescent="0.3">
      <c r="A24" s="12"/>
      <c r="B24" s="25" t="s">
        <v>18</v>
      </c>
      <c r="C24" s="71">
        <v>122388.04904000001</v>
      </c>
    </row>
    <row r="25" spans="1:3" s="5" customFormat="1" ht="13.5" customHeight="1" thickBot="1" x14ac:dyDescent="0.3">
      <c r="A25" s="21" t="s">
        <v>19</v>
      </c>
      <c r="B25" s="15" t="s">
        <v>20</v>
      </c>
      <c r="C25" s="70"/>
    </row>
    <row r="26" spans="1:3" s="5" customFormat="1" ht="31.5" x14ac:dyDescent="0.25">
      <c r="A26" s="10"/>
      <c r="B26" s="11" t="s">
        <v>21</v>
      </c>
      <c r="C26" s="65">
        <v>9553.6560000000009</v>
      </c>
    </row>
    <row r="27" spans="1:3" s="5" customFormat="1" ht="15.75" x14ac:dyDescent="0.25">
      <c r="A27" s="8"/>
      <c r="B27" s="16" t="s">
        <v>22</v>
      </c>
      <c r="C27" s="65">
        <v>86696.736000000004</v>
      </c>
    </row>
    <row r="28" spans="1:3" s="5" customFormat="1" ht="15.75" x14ac:dyDescent="0.25">
      <c r="A28" s="8"/>
      <c r="B28" s="16" t="s">
        <v>23</v>
      </c>
      <c r="C28" s="65">
        <v>54947.200000000012</v>
      </c>
    </row>
    <row r="29" spans="1:3" s="5" customFormat="1" ht="15.75" x14ac:dyDescent="0.25">
      <c r="A29" s="8"/>
      <c r="B29" s="9" t="s">
        <v>24</v>
      </c>
      <c r="C29" s="65">
        <v>3624.2640000000001</v>
      </c>
    </row>
    <row r="30" spans="1:3" s="5" customFormat="1" ht="15.75" x14ac:dyDescent="0.25">
      <c r="A30" s="12"/>
      <c r="B30" s="13" t="s">
        <v>25</v>
      </c>
      <c r="C30" s="65">
        <v>8769.6</v>
      </c>
    </row>
    <row r="31" spans="1:3" s="5" customFormat="1" ht="15.75" x14ac:dyDescent="0.25">
      <c r="A31" s="12"/>
      <c r="B31" s="13" t="s">
        <v>26</v>
      </c>
      <c r="C31" s="65">
        <v>1098.2560000000001</v>
      </c>
    </row>
    <row r="32" spans="1:3" s="5" customFormat="1" ht="15.75" x14ac:dyDescent="0.25">
      <c r="A32" s="12"/>
      <c r="B32" s="13" t="s">
        <v>27</v>
      </c>
      <c r="C32" s="65">
        <v>22090.207999999999</v>
      </c>
    </row>
    <row r="33" spans="1:3" s="5" customFormat="1" ht="16.5" thickBot="1" x14ac:dyDescent="0.3">
      <c r="A33" s="12"/>
      <c r="B33" s="13" t="s">
        <v>7</v>
      </c>
      <c r="C33" s="66">
        <v>186779.92</v>
      </c>
    </row>
    <row r="34" spans="1:3" s="5" customFormat="1" ht="16.5" thickBot="1" x14ac:dyDescent="0.3">
      <c r="A34" s="21" t="s">
        <v>28</v>
      </c>
      <c r="B34" s="15" t="s">
        <v>29</v>
      </c>
      <c r="C34" s="72"/>
    </row>
    <row r="35" spans="1:3" s="5" customFormat="1" ht="15.75" x14ac:dyDescent="0.25">
      <c r="A35" s="26"/>
      <c r="B35" s="7" t="s">
        <v>30</v>
      </c>
      <c r="C35" s="65">
        <v>3624.2640000000001</v>
      </c>
    </row>
    <row r="36" spans="1:3" s="5" customFormat="1" ht="15.75" x14ac:dyDescent="0.25">
      <c r="A36" s="26"/>
      <c r="B36" s="13" t="s">
        <v>31</v>
      </c>
      <c r="C36" s="65">
        <v>2192.4</v>
      </c>
    </row>
    <row r="37" spans="1:3" s="5" customFormat="1" ht="31.5" x14ac:dyDescent="0.25">
      <c r="A37" s="27"/>
      <c r="B37" s="16" t="s">
        <v>32</v>
      </c>
      <c r="C37" s="65">
        <v>141084.72</v>
      </c>
    </row>
    <row r="38" spans="1:3" s="5" customFormat="1" ht="31.5" x14ac:dyDescent="0.25">
      <c r="A38" s="27"/>
      <c r="B38" s="16" t="s">
        <v>33</v>
      </c>
      <c r="C38" s="65">
        <v>14417.865000000002</v>
      </c>
    </row>
    <row r="39" spans="1:3" s="5" customFormat="1" ht="31.5" x14ac:dyDescent="0.25">
      <c r="A39" s="27"/>
      <c r="B39" s="16" t="s">
        <v>34</v>
      </c>
      <c r="C39" s="65">
        <v>37771.020000000004</v>
      </c>
    </row>
    <row r="40" spans="1:3" s="5" customFormat="1" ht="31.5" x14ac:dyDescent="0.25">
      <c r="A40" s="27"/>
      <c r="B40" s="16" t="s">
        <v>35</v>
      </c>
      <c r="C40" s="65">
        <v>2199.4499999999998</v>
      </c>
    </row>
    <row r="41" spans="1:3" s="5" customFormat="1" ht="31.5" x14ac:dyDescent="0.25">
      <c r="A41" s="27"/>
      <c r="B41" s="16" t="s">
        <v>36</v>
      </c>
      <c r="C41" s="65">
        <v>29249.248</v>
      </c>
    </row>
    <row r="42" spans="1:3" s="5" customFormat="1" ht="16.5" thickBot="1" x14ac:dyDescent="0.3">
      <c r="A42" s="28"/>
      <c r="B42" s="17" t="s">
        <v>7</v>
      </c>
      <c r="C42" s="66">
        <v>230538.967</v>
      </c>
    </row>
    <row r="43" spans="1:3" s="5" customFormat="1" ht="16.5" thickBot="1" x14ac:dyDescent="0.3">
      <c r="A43" s="21" t="s">
        <v>37</v>
      </c>
      <c r="B43" s="29" t="s">
        <v>38</v>
      </c>
      <c r="C43" s="73">
        <v>71468.320000000007</v>
      </c>
    </row>
    <row r="44" spans="1:3" s="5" customFormat="1" ht="32.25" thickBot="1" x14ac:dyDescent="0.3">
      <c r="A44" s="21" t="s">
        <v>39</v>
      </c>
      <c r="B44" s="4" t="s">
        <v>40</v>
      </c>
      <c r="C44" s="72"/>
    </row>
    <row r="45" spans="1:3" s="5" customFormat="1" ht="31.5" x14ac:dyDescent="0.25">
      <c r="A45" s="30"/>
      <c r="B45" s="31" t="s">
        <v>40</v>
      </c>
      <c r="C45" s="65"/>
    </row>
    <row r="46" spans="1:3" s="5" customFormat="1" ht="14.25" customHeight="1" x14ac:dyDescent="0.25">
      <c r="A46" s="26"/>
      <c r="B46" s="11" t="s">
        <v>41</v>
      </c>
      <c r="C46" s="65">
        <v>2103</v>
      </c>
    </row>
    <row r="47" spans="1:3" s="5" customFormat="1" ht="15.75" x14ac:dyDescent="0.25">
      <c r="A47" s="27"/>
      <c r="B47" s="7" t="s">
        <v>42</v>
      </c>
      <c r="C47" s="65">
        <v>145977.60000000001</v>
      </c>
    </row>
    <row r="48" spans="1:3" s="5" customFormat="1" ht="15.75" x14ac:dyDescent="0.25">
      <c r="A48" s="27"/>
      <c r="B48" s="9" t="s">
        <v>43</v>
      </c>
      <c r="C48" s="65">
        <v>42945.539999999994</v>
      </c>
    </row>
    <row r="49" spans="1:4" s="5" customFormat="1" ht="15.75" x14ac:dyDescent="0.25">
      <c r="A49" s="27"/>
      <c r="B49" s="9" t="s">
        <v>44</v>
      </c>
      <c r="C49" s="65">
        <v>22731.059999999998</v>
      </c>
    </row>
    <row r="50" spans="1:4" s="5" customFormat="1" ht="15.75" x14ac:dyDescent="0.25">
      <c r="A50" s="27"/>
      <c r="B50" s="9" t="s">
        <v>45</v>
      </c>
      <c r="C50" s="65">
        <v>1595.88</v>
      </c>
    </row>
    <row r="51" spans="1:4" s="5" customFormat="1" ht="16.5" thickBot="1" x14ac:dyDescent="0.3">
      <c r="A51" s="28"/>
      <c r="B51" s="13" t="s">
        <v>7</v>
      </c>
      <c r="C51" s="66">
        <v>215353.08</v>
      </c>
    </row>
    <row r="52" spans="1:4" s="5" customFormat="1" ht="16.5" thickBot="1" x14ac:dyDescent="0.3">
      <c r="A52" s="21" t="s">
        <v>46</v>
      </c>
      <c r="B52" s="15" t="s">
        <v>47</v>
      </c>
      <c r="C52" s="72"/>
    </row>
    <row r="53" spans="1:4" s="5" customFormat="1" ht="15.75" x14ac:dyDescent="0.25">
      <c r="A53" s="28"/>
      <c r="B53" s="13" t="s">
        <v>48</v>
      </c>
      <c r="C53" s="65">
        <v>1105.26</v>
      </c>
    </row>
    <row r="54" spans="1:4" s="5" customFormat="1" ht="15.75" x14ac:dyDescent="0.25">
      <c r="A54" s="28"/>
      <c r="B54" s="13" t="s">
        <v>49</v>
      </c>
      <c r="C54" s="65">
        <v>0</v>
      </c>
    </row>
    <row r="55" spans="1:4" s="5" customFormat="1" ht="16.5" thickBot="1" x14ac:dyDescent="0.3">
      <c r="A55" s="32"/>
      <c r="B55" s="33" t="s">
        <v>18</v>
      </c>
      <c r="C55" s="74">
        <v>1105.26</v>
      </c>
    </row>
    <row r="56" spans="1:4" s="5" customFormat="1" ht="16.5" thickBot="1" x14ac:dyDescent="0.3">
      <c r="A56" s="21" t="s">
        <v>50</v>
      </c>
      <c r="B56" s="15" t="s">
        <v>51</v>
      </c>
      <c r="C56" s="72"/>
    </row>
    <row r="57" spans="1:4" s="5" customFormat="1" ht="31.5" x14ac:dyDescent="0.25">
      <c r="A57" s="26"/>
      <c r="B57" s="11" t="s">
        <v>52</v>
      </c>
      <c r="C57" s="65">
        <v>41592.744000000006</v>
      </c>
      <c r="D57" s="5">
        <v>41592.744000000006</v>
      </c>
    </row>
    <row r="58" spans="1:4" s="5" customFormat="1" ht="31.5" x14ac:dyDescent="0.25">
      <c r="A58" s="27"/>
      <c r="B58" s="16" t="s">
        <v>53</v>
      </c>
      <c r="C58" s="65">
        <v>0</v>
      </c>
      <c r="D58" s="5">
        <v>0</v>
      </c>
    </row>
    <row r="59" spans="1:4" s="5" customFormat="1" ht="31.5" x14ac:dyDescent="0.25">
      <c r="A59" s="27"/>
      <c r="B59" s="16" t="s">
        <v>54</v>
      </c>
      <c r="C59" s="65">
        <v>62389.116000000009</v>
      </c>
      <c r="D59" s="5">
        <v>62389.116000000009</v>
      </c>
    </row>
    <row r="60" spans="1:4" s="5" customFormat="1" ht="31.5" x14ac:dyDescent="0.25">
      <c r="A60" s="27"/>
      <c r="B60" s="16" t="s">
        <v>55</v>
      </c>
      <c r="C60" s="65">
        <v>58333.39</v>
      </c>
      <c r="D60" s="5">
        <v>58333.39</v>
      </c>
    </row>
    <row r="61" spans="1:4" s="5" customFormat="1" ht="16.5" thickBot="1" x14ac:dyDescent="0.3">
      <c r="A61" s="28"/>
      <c r="B61" s="13" t="s">
        <v>18</v>
      </c>
      <c r="C61" s="66">
        <f>SUM(C57:C60)</f>
        <v>162315.25</v>
      </c>
      <c r="D61" s="5">
        <f>SUM(D57:D60)</f>
        <v>162315.25</v>
      </c>
    </row>
    <row r="62" spans="1:4" s="5" customFormat="1" ht="32.25" thickBot="1" x14ac:dyDescent="0.3">
      <c r="A62" s="21" t="s">
        <v>56</v>
      </c>
      <c r="B62" s="34" t="s">
        <v>57</v>
      </c>
      <c r="C62" s="73">
        <v>125295.98399999998</v>
      </c>
    </row>
    <row r="63" spans="1:4" s="5" customFormat="1" ht="16.5" thickBot="1" x14ac:dyDescent="0.3">
      <c r="A63" s="35" t="s">
        <v>58</v>
      </c>
      <c r="B63" s="36" t="s">
        <v>59</v>
      </c>
      <c r="C63" s="75">
        <v>35207.136000000006</v>
      </c>
    </row>
    <row r="64" spans="1:4" s="5" customFormat="1" ht="15" customHeight="1" thickBot="1" x14ac:dyDescent="0.3">
      <c r="A64" s="21" t="s">
        <v>60</v>
      </c>
      <c r="B64" s="29" t="s">
        <v>61</v>
      </c>
      <c r="C64" s="73">
        <v>10515</v>
      </c>
    </row>
    <row r="65" spans="1:3" s="5" customFormat="1" ht="15" customHeight="1" thickBot="1" x14ac:dyDescent="0.3">
      <c r="A65" s="37" t="s">
        <v>62</v>
      </c>
      <c r="B65" s="38" t="s">
        <v>63</v>
      </c>
      <c r="C65" s="65">
        <v>8412</v>
      </c>
    </row>
    <row r="66" spans="1:3" s="5" customFormat="1" ht="16.5" thickBot="1" x14ac:dyDescent="0.3">
      <c r="A66" s="21" t="s">
        <v>64</v>
      </c>
      <c r="B66" s="15" t="s">
        <v>65</v>
      </c>
      <c r="C66" s="72"/>
    </row>
    <row r="67" spans="1:3" s="5" customFormat="1" ht="15.75" x14ac:dyDescent="0.25">
      <c r="A67" s="26"/>
      <c r="B67" s="7" t="s">
        <v>66</v>
      </c>
      <c r="C67" s="65">
        <v>5891.6400000000021</v>
      </c>
    </row>
    <row r="68" spans="1:3" s="5" customFormat="1" ht="15.75" x14ac:dyDescent="0.25">
      <c r="A68" s="8"/>
      <c r="B68" s="9" t="s">
        <v>67</v>
      </c>
      <c r="C68" s="65">
        <v>4439.5199999999995</v>
      </c>
    </row>
    <row r="69" spans="1:3" s="5" customFormat="1" ht="35.25" customHeight="1" x14ac:dyDescent="0.25">
      <c r="A69" s="8"/>
      <c r="B69" s="16" t="s">
        <v>68</v>
      </c>
      <c r="C69" s="65">
        <v>4322.3999999999987</v>
      </c>
    </row>
    <row r="70" spans="1:3" s="5" customFormat="1" ht="35.25" customHeight="1" x14ac:dyDescent="0.25">
      <c r="A70" s="8"/>
      <c r="B70" s="16" t="s">
        <v>69</v>
      </c>
      <c r="C70" s="65">
        <v>4322.3999999999987</v>
      </c>
    </row>
    <row r="71" spans="1:3" s="5" customFormat="1" ht="47.25" x14ac:dyDescent="0.25">
      <c r="A71" s="12"/>
      <c r="B71" s="17" t="s">
        <v>70</v>
      </c>
      <c r="C71" s="65">
        <v>25934.400000000005</v>
      </c>
    </row>
    <row r="72" spans="1:3" s="5" customFormat="1" ht="16.5" thickBot="1" x14ac:dyDescent="0.3">
      <c r="A72" s="12"/>
      <c r="B72" s="13" t="s">
        <v>18</v>
      </c>
      <c r="C72" s="66">
        <v>44910.359999999993</v>
      </c>
    </row>
    <row r="73" spans="1:3" s="5" customFormat="1" ht="16.5" thickBot="1" x14ac:dyDescent="0.3">
      <c r="A73" s="39" t="s">
        <v>71</v>
      </c>
      <c r="B73" s="40" t="s">
        <v>72</v>
      </c>
      <c r="C73" s="76"/>
    </row>
    <row r="74" spans="1:3" s="5" customFormat="1" ht="15.75" x14ac:dyDescent="0.25">
      <c r="A74" s="30"/>
      <c r="B74" s="41" t="s">
        <v>73</v>
      </c>
      <c r="C74" s="77"/>
    </row>
    <row r="75" spans="1:3" s="5" customFormat="1" ht="15.75" x14ac:dyDescent="0.25">
      <c r="A75" s="26"/>
      <c r="B75" s="7" t="s">
        <v>74</v>
      </c>
      <c r="C75" s="65">
        <v>409.13</v>
      </c>
    </row>
    <row r="76" spans="1:3" s="5" customFormat="1" ht="15.75" x14ac:dyDescent="0.25">
      <c r="A76" s="26"/>
      <c r="B76" s="11" t="s">
        <v>75</v>
      </c>
      <c r="C76" s="65">
        <v>409.13</v>
      </c>
    </row>
    <row r="77" spans="1:3" s="5" customFormat="1" ht="31.5" x14ac:dyDescent="0.25">
      <c r="A77" s="26"/>
      <c r="B77" s="11" t="s">
        <v>76</v>
      </c>
      <c r="C77" s="65">
        <v>2347.37</v>
      </c>
    </row>
    <row r="78" spans="1:3" s="5" customFormat="1" ht="15.75" x14ac:dyDescent="0.25">
      <c r="A78" s="26"/>
      <c r="B78" s="11" t="s">
        <v>77</v>
      </c>
      <c r="C78" s="65">
        <v>409.13</v>
      </c>
    </row>
    <row r="79" spans="1:3" s="5" customFormat="1" ht="15.75" x14ac:dyDescent="0.25">
      <c r="A79" s="26"/>
      <c r="B79" s="11" t="s">
        <v>78</v>
      </c>
      <c r="C79" s="65">
        <v>409.13</v>
      </c>
    </row>
    <row r="80" spans="1:3" s="5" customFormat="1" ht="15.75" x14ac:dyDescent="0.25">
      <c r="A80" s="26"/>
      <c r="B80" s="11" t="s">
        <v>77</v>
      </c>
      <c r="C80" s="65">
        <v>409.13</v>
      </c>
    </row>
    <row r="81" spans="1:3" s="5" customFormat="1" ht="15.75" x14ac:dyDescent="0.25">
      <c r="A81" s="27"/>
      <c r="B81" s="9" t="s">
        <v>79</v>
      </c>
      <c r="C81" s="65"/>
    </row>
    <row r="82" spans="1:3" s="5" customFormat="1" ht="31.5" x14ac:dyDescent="0.25">
      <c r="A82" s="27"/>
      <c r="B82" s="42" t="s">
        <v>80</v>
      </c>
      <c r="C82" s="78"/>
    </row>
    <row r="83" spans="1:3" s="5" customFormat="1" ht="15.75" x14ac:dyDescent="0.25">
      <c r="A83" s="43" t="s">
        <v>81</v>
      </c>
      <c r="B83" s="16" t="s">
        <v>82</v>
      </c>
      <c r="C83" s="78">
        <v>2206.08</v>
      </c>
    </row>
    <row r="84" spans="1:3" s="5" customFormat="1" ht="15.75" x14ac:dyDescent="0.25">
      <c r="A84" s="43" t="s">
        <v>83</v>
      </c>
      <c r="B84" s="9" t="s">
        <v>84</v>
      </c>
      <c r="C84" s="78">
        <v>225.57</v>
      </c>
    </row>
    <row r="85" spans="1:3" s="5" customFormat="1" ht="15.75" x14ac:dyDescent="0.25">
      <c r="A85" s="43" t="s">
        <v>85</v>
      </c>
      <c r="B85" s="16" t="s">
        <v>86</v>
      </c>
      <c r="C85" s="65">
        <v>269.69</v>
      </c>
    </row>
    <row r="86" spans="1:3" s="5" customFormat="1" ht="15.75" x14ac:dyDescent="0.25">
      <c r="A86" s="43" t="s">
        <v>87</v>
      </c>
      <c r="B86" s="16" t="s">
        <v>88</v>
      </c>
      <c r="C86" s="65">
        <v>79.510000000000005</v>
      </c>
    </row>
    <row r="87" spans="1:3" s="5" customFormat="1" ht="15.75" x14ac:dyDescent="0.25">
      <c r="A87" s="43" t="s">
        <v>89</v>
      </c>
      <c r="B87" s="16" t="s">
        <v>90</v>
      </c>
      <c r="C87" s="65">
        <v>1096.45</v>
      </c>
    </row>
    <row r="88" spans="1:3" s="5" customFormat="1" ht="31.5" x14ac:dyDescent="0.25">
      <c r="A88" s="43"/>
      <c r="B88" s="16" t="s">
        <v>91</v>
      </c>
      <c r="C88" s="65">
        <v>677.52</v>
      </c>
    </row>
    <row r="89" spans="1:3" s="5" customFormat="1" ht="15.75" x14ac:dyDescent="0.25">
      <c r="A89" s="27"/>
      <c r="B89" s="16" t="s">
        <v>185</v>
      </c>
      <c r="C89" s="65">
        <v>898</v>
      </c>
    </row>
    <row r="90" spans="1:3" s="5" customFormat="1" ht="31.5" x14ac:dyDescent="0.25">
      <c r="A90" s="27"/>
      <c r="B90" s="16" t="s">
        <v>92</v>
      </c>
      <c r="C90" s="65">
        <v>0</v>
      </c>
    </row>
    <row r="91" spans="1:3" s="5" customFormat="1" ht="15" customHeight="1" x14ac:dyDescent="0.25">
      <c r="A91" s="27"/>
      <c r="B91" s="16" t="s">
        <v>93</v>
      </c>
      <c r="C91" s="65">
        <v>0</v>
      </c>
    </row>
    <row r="92" spans="1:3" s="5" customFormat="1" ht="31.5" x14ac:dyDescent="0.25">
      <c r="A92" s="27"/>
      <c r="B92" s="16" t="s">
        <v>94</v>
      </c>
      <c r="C92" s="65">
        <v>1036.8</v>
      </c>
    </row>
    <row r="93" spans="1:3" s="5" customFormat="1" ht="31.5" x14ac:dyDescent="0.25">
      <c r="A93" s="28"/>
      <c r="B93" s="44" t="s">
        <v>95</v>
      </c>
      <c r="C93" s="65">
        <v>0</v>
      </c>
    </row>
    <row r="94" spans="1:3" s="5" customFormat="1" ht="15.75" x14ac:dyDescent="0.25">
      <c r="A94" s="28" t="s">
        <v>81</v>
      </c>
      <c r="B94" s="13" t="s">
        <v>96</v>
      </c>
      <c r="C94" s="65">
        <v>80.23</v>
      </c>
    </row>
    <row r="95" spans="1:3" s="5" customFormat="1" ht="15.75" x14ac:dyDescent="0.25">
      <c r="A95" s="28" t="s">
        <v>83</v>
      </c>
      <c r="B95" s="13" t="s">
        <v>97</v>
      </c>
      <c r="C95" s="65">
        <v>933.92</v>
      </c>
    </row>
    <row r="96" spans="1:3" s="5" customFormat="1" ht="31.5" x14ac:dyDescent="0.25">
      <c r="A96" s="28"/>
      <c r="B96" s="44" t="s">
        <v>98</v>
      </c>
      <c r="C96" s="65">
        <v>0</v>
      </c>
    </row>
    <row r="97" spans="1:3" s="5" customFormat="1" ht="15.75" x14ac:dyDescent="0.25">
      <c r="A97" s="28" t="s">
        <v>81</v>
      </c>
      <c r="B97" s="13" t="s">
        <v>99</v>
      </c>
      <c r="C97" s="65">
        <v>1036.8</v>
      </c>
    </row>
    <row r="98" spans="1:3" s="5" customFormat="1" ht="15.75" x14ac:dyDescent="0.25">
      <c r="A98" s="28" t="s">
        <v>83</v>
      </c>
      <c r="B98" s="13" t="s">
        <v>100</v>
      </c>
      <c r="C98" s="65">
        <v>1454.16</v>
      </c>
    </row>
    <row r="99" spans="1:3" s="5" customFormat="1" ht="15.75" x14ac:dyDescent="0.25">
      <c r="A99" s="28" t="s">
        <v>85</v>
      </c>
      <c r="B99" s="17" t="s">
        <v>84</v>
      </c>
      <c r="C99" s="65">
        <v>225.57</v>
      </c>
    </row>
    <row r="100" spans="1:3" s="5" customFormat="1" ht="15.75" x14ac:dyDescent="0.25">
      <c r="A100" s="28" t="s">
        <v>87</v>
      </c>
      <c r="B100" s="17" t="s">
        <v>101</v>
      </c>
      <c r="C100" s="65">
        <v>269.69</v>
      </c>
    </row>
    <row r="101" spans="1:3" s="5" customFormat="1" ht="15.75" x14ac:dyDescent="0.25">
      <c r="A101" s="28" t="s">
        <v>89</v>
      </c>
      <c r="B101" s="13" t="s">
        <v>102</v>
      </c>
      <c r="C101" s="65">
        <v>79.510000000000005</v>
      </c>
    </row>
    <row r="102" spans="1:3" s="5" customFormat="1" ht="15.75" x14ac:dyDescent="0.25">
      <c r="A102" s="28" t="s">
        <v>103</v>
      </c>
      <c r="B102" s="17" t="s">
        <v>104</v>
      </c>
      <c r="C102" s="65">
        <v>659.68</v>
      </c>
    </row>
    <row r="103" spans="1:3" s="5" customFormat="1" ht="31.5" x14ac:dyDescent="0.25">
      <c r="A103" s="28" t="s">
        <v>105</v>
      </c>
      <c r="B103" s="17" t="s">
        <v>106</v>
      </c>
      <c r="C103" s="65">
        <v>274.12799999999999</v>
      </c>
    </row>
    <row r="104" spans="1:3" s="5" customFormat="1" ht="15.75" x14ac:dyDescent="0.25">
      <c r="A104" s="28" t="s">
        <v>107</v>
      </c>
      <c r="B104" s="13" t="s">
        <v>108</v>
      </c>
      <c r="C104" s="65">
        <v>412.17</v>
      </c>
    </row>
    <row r="105" spans="1:3" s="5" customFormat="1" ht="31.5" x14ac:dyDescent="0.25">
      <c r="A105" s="27"/>
      <c r="B105" s="16" t="s">
        <v>109</v>
      </c>
      <c r="C105" s="65">
        <v>0</v>
      </c>
    </row>
    <row r="106" spans="1:3" s="5" customFormat="1" ht="30" customHeight="1" x14ac:dyDescent="0.25">
      <c r="A106" s="27"/>
      <c r="B106" s="16" t="s">
        <v>110</v>
      </c>
      <c r="C106" s="65">
        <v>228.44</v>
      </c>
    </row>
    <row r="107" spans="1:3" s="5" customFormat="1" ht="15.75" x14ac:dyDescent="0.25">
      <c r="A107" s="27"/>
      <c r="B107" s="42" t="s">
        <v>111</v>
      </c>
      <c r="C107" s="65">
        <v>0</v>
      </c>
    </row>
    <row r="108" spans="1:3" s="5" customFormat="1" ht="15.75" x14ac:dyDescent="0.25">
      <c r="A108" s="27" t="s">
        <v>81</v>
      </c>
      <c r="B108" s="16" t="s">
        <v>112</v>
      </c>
      <c r="C108" s="65">
        <v>3566.7200000000003</v>
      </c>
    </row>
    <row r="109" spans="1:3" s="5" customFormat="1" ht="15.75" x14ac:dyDescent="0.25">
      <c r="A109" s="27" t="s">
        <v>83</v>
      </c>
      <c r="B109" s="9" t="s">
        <v>113</v>
      </c>
      <c r="C109" s="65">
        <v>835.44</v>
      </c>
    </row>
    <row r="110" spans="1:3" s="5" customFormat="1" ht="15.75" x14ac:dyDescent="0.25">
      <c r="A110" s="27" t="s">
        <v>85</v>
      </c>
      <c r="B110" s="9" t="s">
        <v>114</v>
      </c>
      <c r="C110" s="65">
        <v>252.5</v>
      </c>
    </row>
    <row r="111" spans="1:3" s="5" customFormat="1" ht="15.75" x14ac:dyDescent="0.25">
      <c r="A111" s="27" t="s">
        <v>87</v>
      </c>
      <c r="B111" s="9" t="s">
        <v>108</v>
      </c>
      <c r="C111" s="65">
        <v>6594.72</v>
      </c>
    </row>
    <row r="112" spans="1:3" s="5" customFormat="1" ht="15.75" x14ac:dyDescent="0.25">
      <c r="A112" s="27"/>
      <c r="B112" s="45" t="s">
        <v>115</v>
      </c>
      <c r="C112" s="65">
        <v>126.25</v>
      </c>
    </row>
    <row r="113" spans="1:3" s="5" customFormat="1" ht="24.75" customHeight="1" x14ac:dyDescent="0.25">
      <c r="A113" s="27"/>
      <c r="B113" s="45" t="s">
        <v>116</v>
      </c>
      <c r="C113" s="65">
        <v>1096.45</v>
      </c>
    </row>
    <row r="114" spans="1:3" s="5" customFormat="1" ht="31.5" x14ac:dyDescent="0.25">
      <c r="A114" s="27"/>
      <c r="B114" s="46" t="s">
        <v>117</v>
      </c>
      <c r="C114" s="65">
        <v>0</v>
      </c>
    </row>
    <row r="115" spans="1:3" s="5" customFormat="1" ht="15.75" x14ac:dyDescent="0.25">
      <c r="A115" s="27" t="s">
        <v>81</v>
      </c>
      <c r="B115" s="47" t="s">
        <v>118</v>
      </c>
      <c r="C115" s="65">
        <v>1036.8</v>
      </c>
    </row>
    <row r="116" spans="1:3" s="5" customFormat="1" ht="15.75" x14ac:dyDescent="0.25">
      <c r="A116" s="27" t="s">
        <v>83</v>
      </c>
      <c r="B116" s="47" t="s">
        <v>119</v>
      </c>
      <c r="C116" s="65">
        <v>549.53</v>
      </c>
    </row>
    <row r="117" spans="1:3" s="5" customFormat="1" ht="15.75" x14ac:dyDescent="0.25">
      <c r="A117" s="27" t="s">
        <v>85</v>
      </c>
      <c r="B117" s="47" t="s">
        <v>120</v>
      </c>
      <c r="C117" s="65">
        <v>80.23</v>
      </c>
    </row>
    <row r="118" spans="1:3" s="5" customFormat="1" ht="15.75" x14ac:dyDescent="0.25">
      <c r="A118" s="27" t="s">
        <v>87</v>
      </c>
      <c r="B118" s="47" t="s">
        <v>121</v>
      </c>
      <c r="C118" s="65">
        <v>243.91</v>
      </c>
    </row>
    <row r="119" spans="1:3" s="5" customFormat="1" ht="15.75" x14ac:dyDescent="0.25">
      <c r="A119" s="27" t="s">
        <v>89</v>
      </c>
      <c r="B119" s="45" t="s">
        <v>122</v>
      </c>
      <c r="C119" s="65">
        <v>274.12799999999999</v>
      </c>
    </row>
    <row r="120" spans="1:3" s="5" customFormat="1" ht="15.75" x14ac:dyDescent="0.25">
      <c r="A120" s="27" t="s">
        <v>103</v>
      </c>
      <c r="B120" s="45" t="s">
        <v>108</v>
      </c>
      <c r="C120" s="65">
        <v>267.92</v>
      </c>
    </row>
    <row r="121" spans="1:3" s="5" customFormat="1" ht="21.75" customHeight="1" x14ac:dyDescent="0.25">
      <c r="A121" s="28"/>
      <c r="B121" s="48" t="s">
        <v>123</v>
      </c>
      <c r="C121" s="65">
        <v>3289.3500000000004</v>
      </c>
    </row>
    <row r="122" spans="1:3" s="5" customFormat="1" ht="15.75" x14ac:dyDescent="0.25">
      <c r="A122" s="27"/>
      <c r="B122" s="49" t="s">
        <v>124</v>
      </c>
      <c r="C122" s="65">
        <v>0</v>
      </c>
    </row>
    <row r="123" spans="1:3" s="5" customFormat="1" ht="15.75" x14ac:dyDescent="0.25">
      <c r="A123" s="27"/>
      <c r="B123" s="50" t="s">
        <v>125</v>
      </c>
      <c r="C123" s="65">
        <v>0</v>
      </c>
    </row>
    <row r="124" spans="1:3" s="5" customFormat="1" ht="15.75" x14ac:dyDescent="0.25">
      <c r="A124" s="27" t="s">
        <v>81</v>
      </c>
      <c r="B124" s="51" t="s">
        <v>126</v>
      </c>
      <c r="C124" s="65">
        <v>873.41</v>
      </c>
    </row>
    <row r="125" spans="1:3" s="5" customFormat="1" ht="15.75" x14ac:dyDescent="0.25">
      <c r="A125" s="27" t="s">
        <v>83</v>
      </c>
      <c r="B125" s="51" t="s">
        <v>127</v>
      </c>
      <c r="C125" s="65">
        <v>1096.45</v>
      </c>
    </row>
    <row r="126" spans="1:3" s="5" customFormat="1" ht="15.75" x14ac:dyDescent="0.25">
      <c r="A126" s="27" t="s">
        <v>85</v>
      </c>
      <c r="B126" s="52" t="s">
        <v>128</v>
      </c>
      <c r="C126" s="65">
        <v>210.89</v>
      </c>
    </row>
    <row r="127" spans="1:3" s="5" customFormat="1" ht="15.75" x14ac:dyDescent="0.25">
      <c r="A127" s="27" t="s">
        <v>87</v>
      </c>
      <c r="B127" s="52" t="s">
        <v>129</v>
      </c>
      <c r="C127" s="65">
        <v>243.91</v>
      </c>
    </row>
    <row r="128" spans="1:3" s="5" customFormat="1" ht="15.75" x14ac:dyDescent="0.25">
      <c r="A128" s="27" t="s">
        <v>89</v>
      </c>
      <c r="B128" s="52" t="s">
        <v>130</v>
      </c>
      <c r="C128" s="65">
        <v>80.23</v>
      </c>
    </row>
    <row r="129" spans="1:3" s="5" customFormat="1" ht="15.75" x14ac:dyDescent="0.25">
      <c r="A129" s="27" t="s">
        <v>103</v>
      </c>
      <c r="B129" s="52" t="s">
        <v>131</v>
      </c>
      <c r="C129" s="65">
        <v>227.92</v>
      </c>
    </row>
    <row r="130" spans="1:3" s="5" customFormat="1" ht="31.5" x14ac:dyDescent="0.25">
      <c r="A130" s="27" t="s">
        <v>105</v>
      </c>
      <c r="B130" s="53" t="s">
        <v>132</v>
      </c>
      <c r="C130" s="65">
        <v>137.06399999999999</v>
      </c>
    </row>
    <row r="131" spans="1:3" s="5" customFormat="1" ht="15.75" x14ac:dyDescent="0.25">
      <c r="A131" s="27"/>
      <c r="B131" s="50" t="s">
        <v>133</v>
      </c>
      <c r="C131" s="65">
        <v>0</v>
      </c>
    </row>
    <row r="132" spans="1:3" s="5" customFormat="1" ht="15.75" x14ac:dyDescent="0.25">
      <c r="A132" s="27" t="s">
        <v>81</v>
      </c>
      <c r="B132" s="54" t="s">
        <v>134</v>
      </c>
      <c r="C132" s="65">
        <v>243.91</v>
      </c>
    </row>
    <row r="133" spans="1:3" s="5" customFormat="1" ht="15.75" x14ac:dyDescent="0.25">
      <c r="A133" s="27" t="s">
        <v>83</v>
      </c>
      <c r="B133" s="54" t="s">
        <v>135</v>
      </c>
      <c r="C133" s="65">
        <v>227.92</v>
      </c>
    </row>
    <row r="134" spans="1:3" s="5" customFormat="1" ht="15.75" x14ac:dyDescent="0.25">
      <c r="A134" s="27" t="s">
        <v>85</v>
      </c>
      <c r="B134" s="54" t="s">
        <v>136</v>
      </c>
      <c r="C134" s="65">
        <v>80.23</v>
      </c>
    </row>
    <row r="135" spans="1:3" s="5" customFormat="1" ht="15.75" x14ac:dyDescent="0.25">
      <c r="A135" s="27" t="s">
        <v>87</v>
      </c>
      <c r="B135" s="54" t="s">
        <v>137</v>
      </c>
      <c r="C135" s="65">
        <v>1096.45</v>
      </c>
    </row>
    <row r="136" spans="1:3" s="5" customFormat="1" ht="15.75" x14ac:dyDescent="0.25">
      <c r="A136" s="27" t="s">
        <v>89</v>
      </c>
      <c r="B136" s="51" t="s">
        <v>138</v>
      </c>
      <c r="C136" s="65">
        <v>1096.45</v>
      </c>
    </row>
    <row r="137" spans="1:3" s="5" customFormat="1" ht="15.75" x14ac:dyDescent="0.25">
      <c r="A137" s="27" t="s">
        <v>103</v>
      </c>
      <c r="B137" s="51" t="s">
        <v>139</v>
      </c>
      <c r="C137" s="65">
        <v>940.72</v>
      </c>
    </row>
    <row r="138" spans="1:3" s="5" customFormat="1" ht="15.75" x14ac:dyDescent="0.25">
      <c r="A138" s="27" t="s">
        <v>105</v>
      </c>
      <c r="B138" s="51" t="s">
        <v>140</v>
      </c>
      <c r="C138" s="65">
        <v>345.74</v>
      </c>
    </row>
    <row r="139" spans="1:3" s="5" customFormat="1" ht="31.5" x14ac:dyDescent="0.25">
      <c r="A139" s="27" t="s">
        <v>107</v>
      </c>
      <c r="B139" s="55" t="s">
        <v>132</v>
      </c>
      <c r="C139" s="65">
        <v>365.50400000000002</v>
      </c>
    </row>
    <row r="140" spans="1:3" s="5" customFormat="1" ht="15.75" x14ac:dyDescent="0.25">
      <c r="A140" s="27"/>
      <c r="B140" s="56" t="s">
        <v>141</v>
      </c>
      <c r="C140" s="65">
        <v>0</v>
      </c>
    </row>
    <row r="141" spans="1:3" s="5" customFormat="1" ht="15.75" x14ac:dyDescent="0.25">
      <c r="A141" s="27" t="s">
        <v>81</v>
      </c>
      <c r="B141" s="55" t="s">
        <v>142</v>
      </c>
      <c r="C141" s="65">
        <v>1096.45</v>
      </c>
    </row>
    <row r="142" spans="1:3" s="5" customFormat="1" ht="15.75" x14ac:dyDescent="0.25">
      <c r="A142" s="27" t="s">
        <v>83</v>
      </c>
      <c r="B142" s="55" t="s">
        <v>143</v>
      </c>
      <c r="C142" s="65">
        <v>227.92</v>
      </c>
    </row>
    <row r="143" spans="1:3" s="5" customFormat="1" ht="15.75" x14ac:dyDescent="0.25">
      <c r="A143" s="27" t="s">
        <v>85</v>
      </c>
      <c r="B143" s="55" t="s">
        <v>144</v>
      </c>
      <c r="C143" s="65">
        <v>80.03</v>
      </c>
    </row>
    <row r="144" spans="1:3" s="5" customFormat="1" ht="15.75" x14ac:dyDescent="0.25">
      <c r="A144" s="27" t="s">
        <v>87</v>
      </c>
      <c r="B144" s="55" t="s">
        <v>100</v>
      </c>
      <c r="C144" s="65">
        <v>1036.8</v>
      </c>
    </row>
    <row r="145" spans="1:3" s="5" customFormat="1" ht="15.75" x14ac:dyDescent="0.25">
      <c r="A145" s="27" t="s">
        <v>89</v>
      </c>
      <c r="B145" s="55" t="s">
        <v>145</v>
      </c>
      <c r="C145" s="65">
        <v>227.92</v>
      </c>
    </row>
    <row r="146" spans="1:3" s="5" customFormat="1" ht="15.75" x14ac:dyDescent="0.25">
      <c r="A146" s="27" t="s">
        <v>103</v>
      </c>
      <c r="B146" s="57" t="s">
        <v>146</v>
      </c>
      <c r="C146" s="65">
        <v>210.89</v>
      </c>
    </row>
    <row r="147" spans="1:3" s="5" customFormat="1" ht="15.75" x14ac:dyDescent="0.25">
      <c r="A147" s="27" t="s">
        <v>105</v>
      </c>
      <c r="B147" s="16" t="s">
        <v>147</v>
      </c>
      <c r="C147" s="65">
        <v>137.06399999999999</v>
      </c>
    </row>
    <row r="148" spans="1:3" s="5" customFormat="1" ht="15.75" x14ac:dyDescent="0.25">
      <c r="A148" s="27"/>
      <c r="B148" s="16" t="s">
        <v>148</v>
      </c>
      <c r="C148" s="65">
        <v>2428.38</v>
      </c>
    </row>
    <row r="149" spans="1:3" s="5" customFormat="1" ht="15.75" x14ac:dyDescent="0.25">
      <c r="A149" s="27"/>
      <c r="B149" s="9" t="s">
        <v>149</v>
      </c>
      <c r="C149" s="65">
        <v>0</v>
      </c>
    </row>
    <row r="150" spans="1:3" s="5" customFormat="1" ht="31.5" x14ac:dyDescent="0.25">
      <c r="A150" s="28"/>
      <c r="B150" s="17" t="s">
        <v>150</v>
      </c>
      <c r="C150" s="65">
        <v>274.45999999999998</v>
      </c>
    </row>
    <row r="151" spans="1:3" s="5" customFormat="1" ht="15.75" x14ac:dyDescent="0.25">
      <c r="A151" s="28"/>
      <c r="B151" s="13" t="s">
        <v>151</v>
      </c>
      <c r="C151" s="65">
        <v>1402.92</v>
      </c>
    </row>
    <row r="152" spans="1:3" s="5" customFormat="1" ht="15.75" x14ac:dyDescent="0.25">
      <c r="A152" s="28"/>
      <c r="B152" s="13" t="s">
        <v>152</v>
      </c>
      <c r="C152" s="65">
        <v>0</v>
      </c>
    </row>
    <row r="153" spans="1:3" s="5" customFormat="1" ht="15.75" x14ac:dyDescent="0.25">
      <c r="A153" s="28"/>
      <c r="B153" s="13" t="s">
        <v>153</v>
      </c>
      <c r="C153" s="65">
        <v>0</v>
      </c>
    </row>
    <row r="154" spans="1:3" s="5" customFormat="1" ht="31.5" x14ac:dyDescent="0.25">
      <c r="A154" s="28"/>
      <c r="B154" s="58" t="s">
        <v>154</v>
      </c>
      <c r="C154" s="65">
        <v>1192</v>
      </c>
    </row>
    <row r="155" spans="1:3" s="5" customFormat="1" ht="31.5" x14ac:dyDescent="0.25">
      <c r="A155" s="28"/>
      <c r="B155" s="17" t="s">
        <v>155</v>
      </c>
      <c r="C155" s="65">
        <v>2384.41</v>
      </c>
    </row>
    <row r="156" spans="1:3" s="5" customFormat="1" ht="15.75" x14ac:dyDescent="0.25">
      <c r="A156" s="28"/>
      <c r="B156" s="13" t="s">
        <v>156</v>
      </c>
      <c r="C156" s="65">
        <v>145.68</v>
      </c>
    </row>
    <row r="157" spans="1:3" s="5" customFormat="1" ht="15.75" x14ac:dyDescent="0.25">
      <c r="A157" s="28"/>
      <c r="B157" s="13" t="s">
        <v>157</v>
      </c>
      <c r="C157" s="65">
        <v>1203.6600000000001</v>
      </c>
    </row>
    <row r="158" spans="1:3" s="5" customFormat="1" ht="15.75" x14ac:dyDescent="0.25">
      <c r="A158" s="28"/>
      <c r="B158" s="17" t="s">
        <v>158</v>
      </c>
      <c r="C158" s="65">
        <v>0</v>
      </c>
    </row>
    <row r="159" spans="1:3" s="5" customFormat="1" ht="15.75" x14ac:dyDescent="0.25">
      <c r="A159" s="28"/>
      <c r="B159" s="13" t="s">
        <v>159</v>
      </c>
      <c r="C159" s="65">
        <v>245.08</v>
      </c>
    </row>
    <row r="160" spans="1:3" s="5" customFormat="1" ht="15.75" x14ac:dyDescent="0.25">
      <c r="A160" s="28"/>
      <c r="B160" s="13" t="s">
        <v>160</v>
      </c>
      <c r="C160" s="65">
        <v>8837.64</v>
      </c>
    </row>
    <row r="161" spans="1:3" s="5" customFormat="1" ht="15.75" x14ac:dyDescent="0.25">
      <c r="A161" s="28"/>
      <c r="B161" s="17" t="s">
        <v>161</v>
      </c>
      <c r="C161" s="65">
        <v>3318.84</v>
      </c>
    </row>
    <row r="162" spans="1:3" s="5" customFormat="1" ht="15.75" x14ac:dyDescent="0.25">
      <c r="A162" s="28"/>
      <c r="B162" s="58" t="s">
        <v>162</v>
      </c>
      <c r="C162" s="65">
        <v>0</v>
      </c>
    </row>
    <row r="163" spans="1:3" s="5" customFormat="1" ht="31.5" x14ac:dyDescent="0.25">
      <c r="A163" s="28"/>
      <c r="B163" s="17" t="s">
        <v>163</v>
      </c>
      <c r="C163" s="65">
        <v>474.36</v>
      </c>
    </row>
    <row r="164" spans="1:3" s="5" customFormat="1" ht="31.5" x14ac:dyDescent="0.25">
      <c r="A164" s="28"/>
      <c r="B164" s="17" t="s">
        <v>164</v>
      </c>
      <c r="C164" s="65">
        <v>5482.5470000000005</v>
      </c>
    </row>
    <row r="165" spans="1:3" s="5" customFormat="1" ht="15.75" x14ac:dyDescent="0.25">
      <c r="A165" s="28"/>
      <c r="B165" s="17" t="s">
        <v>165</v>
      </c>
      <c r="C165" s="65">
        <v>15000</v>
      </c>
    </row>
    <row r="166" spans="1:3" s="5" customFormat="1" ht="31.5" x14ac:dyDescent="0.25">
      <c r="A166" s="28"/>
      <c r="B166" s="44" t="s">
        <v>166</v>
      </c>
      <c r="C166" s="65">
        <v>30931.74</v>
      </c>
    </row>
    <row r="167" spans="1:3" s="5" customFormat="1" ht="31.5" x14ac:dyDescent="0.25">
      <c r="A167" s="28"/>
      <c r="B167" s="44" t="s">
        <v>167</v>
      </c>
      <c r="C167" s="65">
        <v>5891.76</v>
      </c>
    </row>
    <row r="168" spans="1:3" s="5" customFormat="1" ht="31.5" x14ac:dyDescent="0.25">
      <c r="A168" s="28"/>
      <c r="B168" s="44" t="s">
        <v>168</v>
      </c>
      <c r="C168" s="65">
        <v>13679.300000000001</v>
      </c>
    </row>
    <row r="169" spans="1:3" s="5" customFormat="1" ht="15.75" x14ac:dyDescent="0.25">
      <c r="A169" s="28"/>
      <c r="B169" s="59" t="s">
        <v>169</v>
      </c>
      <c r="C169" s="65">
        <v>1315.98</v>
      </c>
    </row>
    <row r="170" spans="1:3" s="5" customFormat="1" ht="15.75" x14ac:dyDescent="0.25">
      <c r="A170" s="28"/>
      <c r="B170" s="13" t="s">
        <v>170</v>
      </c>
      <c r="C170" s="65">
        <v>597.37</v>
      </c>
    </row>
    <row r="171" spans="1:3" s="5" customFormat="1" ht="15.75" x14ac:dyDescent="0.25">
      <c r="A171" s="28"/>
      <c r="B171" s="13" t="s">
        <v>171</v>
      </c>
      <c r="C171" s="65">
        <v>73.11</v>
      </c>
    </row>
    <row r="172" spans="1:3" s="5" customFormat="1" ht="15.75" x14ac:dyDescent="0.25">
      <c r="A172" s="28"/>
      <c r="B172" s="13" t="s">
        <v>172</v>
      </c>
      <c r="C172" s="65">
        <v>104.72</v>
      </c>
    </row>
    <row r="173" spans="1:3" s="5" customFormat="1" ht="15.75" x14ac:dyDescent="0.25">
      <c r="A173" s="28"/>
      <c r="B173" s="13" t="s">
        <v>173</v>
      </c>
      <c r="C173" s="65">
        <v>146.22</v>
      </c>
    </row>
    <row r="174" spans="1:3" s="5" customFormat="1" ht="31.5" x14ac:dyDescent="0.25">
      <c r="A174" s="28"/>
      <c r="B174" s="17" t="s">
        <v>174</v>
      </c>
      <c r="C174" s="65">
        <v>2103</v>
      </c>
    </row>
    <row r="175" spans="1:3" s="5" customFormat="1" ht="47.25" x14ac:dyDescent="0.25">
      <c r="A175" s="28"/>
      <c r="B175" s="17" t="s">
        <v>175</v>
      </c>
      <c r="C175" s="65">
        <v>15267</v>
      </c>
    </row>
    <row r="176" spans="1:3" s="5" customFormat="1" ht="16.5" thickBot="1" x14ac:dyDescent="0.3">
      <c r="A176" s="32"/>
      <c r="B176" s="60" t="s">
        <v>18</v>
      </c>
      <c r="C176" s="79">
        <v>157534.93500000003</v>
      </c>
    </row>
    <row r="177" spans="1:12" s="5" customFormat="1" ht="16.5" thickBot="1" x14ac:dyDescent="0.3">
      <c r="A177" s="14" t="s">
        <v>176</v>
      </c>
      <c r="B177" s="61" t="s">
        <v>177</v>
      </c>
      <c r="C177" s="75">
        <v>0</v>
      </c>
    </row>
    <row r="178" spans="1:12" s="5" customFormat="1" ht="16.5" thickBot="1" x14ac:dyDescent="0.3">
      <c r="A178" s="21" t="s">
        <v>178</v>
      </c>
      <c r="B178" s="62" t="s">
        <v>179</v>
      </c>
      <c r="C178" s="73">
        <v>362426.40000000008</v>
      </c>
    </row>
    <row r="179" spans="1:12" s="5" customFormat="1" ht="16.5" thickBot="1" x14ac:dyDescent="0.3">
      <c r="A179" s="80"/>
      <c r="B179" s="29" t="s">
        <v>180</v>
      </c>
      <c r="C179" s="81">
        <f>C178+C176+C65+C64+C63+C62+C61+C55+C51+C43+C42+C33+C24+C17+C14+C72</f>
        <v>2170931.26804</v>
      </c>
      <c r="D179" s="63"/>
      <c r="L179" s="104"/>
    </row>
    <row r="180" spans="1:12" ht="15.75" x14ac:dyDescent="0.25">
      <c r="A180" s="95"/>
      <c r="B180" s="96" t="s">
        <v>186</v>
      </c>
      <c r="C180" s="97">
        <v>2525242.7999999998</v>
      </c>
      <c r="D180" s="91"/>
      <c r="E180" s="92"/>
      <c r="F180" s="92"/>
      <c r="G180" s="93"/>
      <c r="H180" s="93"/>
      <c r="I180" s="93"/>
      <c r="J180" s="93"/>
      <c r="K180" s="93"/>
      <c r="L180" s="84"/>
    </row>
    <row r="181" spans="1:12" ht="15.75" x14ac:dyDescent="0.25">
      <c r="A181" s="98"/>
      <c r="B181" s="90" t="s">
        <v>187</v>
      </c>
      <c r="C181" s="99">
        <v>2509380.86</v>
      </c>
      <c r="D181" s="91"/>
      <c r="E181" s="91"/>
      <c r="F181" s="91"/>
      <c r="G181" s="94"/>
      <c r="H181" s="94"/>
      <c r="I181" s="94"/>
      <c r="J181" s="94"/>
      <c r="K181" s="94"/>
      <c r="L181" s="94"/>
    </row>
    <row r="182" spans="1:12" ht="15.75" x14ac:dyDescent="0.25">
      <c r="A182" s="98"/>
      <c r="B182" s="90" t="s">
        <v>188</v>
      </c>
      <c r="C182" s="100">
        <f>C181-C179</f>
        <v>338449.59195999987</v>
      </c>
      <c r="D182" s="92"/>
      <c r="E182" s="92"/>
      <c r="F182" s="92"/>
      <c r="G182" s="94"/>
      <c r="H182" s="94"/>
      <c r="I182" s="94"/>
      <c r="J182" s="94"/>
      <c r="K182" s="94"/>
      <c r="L182" s="94"/>
    </row>
    <row r="183" spans="1:12" ht="16.5" thickBot="1" x14ac:dyDescent="0.3">
      <c r="A183" s="101"/>
      <c r="B183" s="102" t="s">
        <v>189</v>
      </c>
      <c r="C183" s="103">
        <f>C182+C6</f>
        <v>1721794.2919599998</v>
      </c>
      <c r="D183" s="92"/>
      <c r="E183" s="92"/>
      <c r="F183" s="92"/>
      <c r="G183" s="94"/>
      <c r="H183" s="94"/>
      <c r="I183" s="94"/>
      <c r="J183" s="94"/>
      <c r="K183" s="94"/>
      <c r="L183" s="94"/>
    </row>
  </sheetData>
  <mergeCells count="4">
    <mergeCell ref="A2:C2"/>
    <mergeCell ref="A3:C3"/>
    <mergeCell ref="A4:C4"/>
    <mergeCell ref="A1:B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2026-01-14T06:40:40Z</dcterms:created>
  <dcterms:modified xsi:type="dcterms:W3CDTF">2026-01-21T02:27:25Z</dcterms:modified>
</cp:coreProperties>
</file>